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51.4_KJF\Alle\2 Abt KiJuFaFö\2 Familienförderung Bildung\Hoffmann\Tooltime\Tools 2025\fertige Tools\"/>
    </mc:Choice>
  </mc:AlternateContent>
  <workbookProtection revisionsAlgorithmName="SHA-512" revisionsHashValue="W1onns5I923XzBDyS6dKmvr+ukMpdvtgPpy9pV16tq8pA30usAXl+R+4BWAqkhMaw3rsLGCh4Al1llK8wVyYHA==" revisionsSaltValue="lEt77+nwo3JaTn4umPiKlg==" revisionsSpinCount="100000" lockRevision="1"/>
  <bookViews>
    <workbookView xWindow="480" yWindow="45" windowWidth="13920" windowHeight="5310" tabRatio="866"/>
  </bookViews>
  <sheets>
    <sheet name="Deckblatt 2025" sheetId="1" r:id="rId1"/>
    <sheet name="Hinweise" sheetId="2" r:id="rId2"/>
    <sheet name="Diagramme Jahr " sheetId="3" r:id="rId3"/>
    <sheet name=" Diagramme Monat " sheetId="4" r:id="rId4"/>
    <sheet name="Ausblenden" sheetId="5" state="hidden" r:id="rId5"/>
    <sheet name="Relative Zahlen" sheetId="6" r:id="rId6"/>
    <sheet name="Jahresübersicht " sheetId="7" r:id="rId7"/>
    <sheet name="Januar" sheetId="8" r:id="rId8"/>
    <sheet name="Februar" sheetId="9" r:id="rId9"/>
    <sheet name="März" sheetId="10" r:id="rId10"/>
    <sheet name="April" sheetId="11" r:id="rId11"/>
    <sheet name="Mai" sheetId="12" r:id="rId12"/>
    <sheet name="Juni" sheetId="13" r:id="rId13"/>
    <sheet name="Juli" sheetId="14" r:id="rId14"/>
    <sheet name="August" sheetId="15" r:id="rId15"/>
    <sheet name="September" sheetId="16" r:id="rId16"/>
    <sheet name="Oktober" sheetId="17" r:id="rId17"/>
    <sheet name="November" sheetId="18" r:id="rId18"/>
    <sheet name="Dezember" sheetId="19" r:id="rId19"/>
    <sheet name="Ergänzungen" sheetId="20" r:id="rId20"/>
    <sheet name="für STR-LA" sheetId="21" state="hidden" r:id="rId21"/>
  </sheets>
  <definedNames>
    <definedName name="Z_230BA401_F0C0_4897_9C7E_9DC1DEAEC41D_.wvu.Cols" localSheetId="7" hidden="1">Januar!$AG:$AI</definedName>
    <definedName name="Z_BCBC1B11_4E9B_4E8B_8945_781F487FE216_.wvu.Cols" localSheetId="7" hidden="1">Januar!$AG:$AI</definedName>
  </definedNames>
  <calcPr calcId="162913" iterateDelta="1E-4"/>
  <customWorkbookViews>
    <customWorkbookView name="Hoffmann, Katja - Persönliche Ansicht" guid="{BCBC1B11-4E9B-4E8B-8945-781F487FE216}" mergeInterval="0" personalView="1" maximized="1" xWindow="-8" yWindow="-8" windowWidth="1696" windowHeight="1026" tabRatio="866" activeSheetId="1"/>
    <customWorkbookView name="Göbel, Katrin - Persönliche Ansicht" guid="{230BA401-F0C0-4897-9C7E-9DC1DEAEC41D}" mergeInterval="0" personalView="1" maximized="1" xWindow="-11" yWindow="-11" windowWidth="1942" windowHeight="1042" tabRatio="866" activeSheetId="1"/>
  </customWorkbookViews>
</workbook>
</file>

<file path=xl/calcChain.xml><?xml version="1.0" encoding="utf-8"?>
<calcChain xmlns="http://schemas.openxmlformats.org/spreadsheetml/2006/main">
  <c r="A34" i="19" l="1"/>
  <c r="C17" i="7" l="1"/>
  <c r="D17" i="7"/>
  <c r="E17" i="7"/>
  <c r="F17" i="7"/>
  <c r="G17" i="7"/>
  <c r="H17" i="7"/>
  <c r="I17" i="7"/>
  <c r="J17" i="7"/>
  <c r="K17" i="7"/>
  <c r="L17" i="7"/>
  <c r="M17" i="7"/>
  <c r="N17" i="7"/>
  <c r="O17" i="7"/>
  <c r="P17" i="7"/>
  <c r="Q17" i="7"/>
  <c r="R17" i="7"/>
  <c r="S17" i="7"/>
  <c r="T17" i="7"/>
  <c r="U17" i="7"/>
  <c r="V17" i="7"/>
  <c r="W17" i="7"/>
  <c r="X17" i="7"/>
  <c r="Y17" i="7"/>
  <c r="Z17" i="7"/>
  <c r="AA17" i="7"/>
  <c r="AB17" i="7"/>
  <c r="AC17" i="7"/>
  <c r="AD17" i="7"/>
  <c r="AE17" i="7"/>
  <c r="AF17" i="7"/>
  <c r="B17" i="7"/>
  <c r="B38" i="9" l="1"/>
  <c r="A38" i="9" s="1"/>
  <c r="G39" i="9"/>
  <c r="H39" i="9"/>
  <c r="I39" i="9"/>
  <c r="J39" i="9"/>
  <c r="K39" i="9"/>
  <c r="L39" i="9"/>
  <c r="M39" i="9"/>
  <c r="N39" i="9"/>
  <c r="O39" i="9"/>
  <c r="P39" i="9"/>
  <c r="Q39" i="9"/>
  <c r="R39" i="9"/>
  <c r="S39" i="9"/>
  <c r="T39" i="9"/>
  <c r="U39" i="9"/>
  <c r="W39" i="9"/>
  <c r="X39" i="9"/>
  <c r="Y39" i="9"/>
  <c r="Z39" i="9"/>
  <c r="AA39" i="9"/>
  <c r="AB39" i="9"/>
  <c r="AC39" i="9"/>
  <c r="AE39" i="9"/>
  <c r="AF39" i="9"/>
  <c r="AG39" i="9"/>
  <c r="C38" i="9"/>
  <c r="D38" i="9"/>
  <c r="E38" i="9"/>
  <c r="F38" i="9"/>
  <c r="V38" i="9"/>
  <c r="AD38" i="9"/>
  <c r="F11" i="7" l="1"/>
  <c r="G11" i="7"/>
  <c r="H11" i="7"/>
  <c r="I11" i="7"/>
  <c r="J11" i="7"/>
  <c r="K11" i="7"/>
  <c r="L11" i="7"/>
  <c r="M11" i="7"/>
  <c r="N11" i="7"/>
  <c r="O11" i="7"/>
  <c r="P11" i="7"/>
  <c r="Q11" i="7"/>
  <c r="R11" i="7"/>
  <c r="S11" i="7"/>
  <c r="T11" i="7"/>
  <c r="V11" i="7"/>
  <c r="W11" i="7"/>
  <c r="X11" i="7"/>
  <c r="Y11" i="7"/>
  <c r="Z11" i="7"/>
  <c r="AA11" i="7"/>
  <c r="AB11" i="7"/>
  <c r="AD11" i="7"/>
  <c r="AE11" i="7"/>
  <c r="AF11" i="7"/>
  <c r="B11" i="19"/>
  <c r="B12" i="19"/>
  <c r="B13" i="19"/>
  <c r="B14" i="19"/>
  <c r="A14" i="19" s="1"/>
  <c r="B15" i="19"/>
  <c r="A15" i="19" s="1"/>
  <c r="B16" i="19"/>
  <c r="A16" i="19" s="1"/>
  <c r="B17" i="19"/>
  <c r="B18" i="19"/>
  <c r="A18" i="19" s="1"/>
  <c r="B19" i="19"/>
  <c r="B20" i="19"/>
  <c r="B21" i="19"/>
  <c r="B22" i="19"/>
  <c r="A22" i="19" s="1"/>
  <c r="B23" i="19"/>
  <c r="A23" i="19" s="1"/>
  <c r="B24" i="19"/>
  <c r="A24" i="19" s="1"/>
  <c r="B25" i="19"/>
  <c r="B26" i="19"/>
  <c r="A26" i="19" s="1"/>
  <c r="B27" i="19"/>
  <c r="A27" i="19" s="1"/>
  <c r="B28" i="19"/>
  <c r="B29" i="19"/>
  <c r="B30" i="19"/>
  <c r="B31" i="19"/>
  <c r="A31" i="19" s="1"/>
  <c r="B32" i="19"/>
  <c r="A32" i="19" s="1"/>
  <c r="B33" i="19"/>
  <c r="B34" i="19"/>
  <c r="B35" i="19"/>
  <c r="B36" i="19"/>
  <c r="B37" i="19"/>
  <c r="B38" i="19"/>
  <c r="A38" i="19" s="1"/>
  <c r="B39" i="19"/>
  <c r="A39" i="19" s="1"/>
  <c r="B40" i="19"/>
  <c r="A40" i="19" s="1"/>
  <c r="B10" i="19"/>
  <c r="B11" i="18"/>
  <c r="B12" i="18"/>
  <c r="B13" i="18"/>
  <c r="B14" i="18"/>
  <c r="A14" i="18" s="1"/>
  <c r="B15" i="18"/>
  <c r="A15" i="18" s="1"/>
  <c r="B16" i="18"/>
  <c r="A16" i="18" s="1"/>
  <c r="B17" i="18"/>
  <c r="A17" i="18" s="1"/>
  <c r="B18" i="18"/>
  <c r="A18" i="18" s="1"/>
  <c r="B19" i="18"/>
  <c r="B20" i="18"/>
  <c r="B21" i="18"/>
  <c r="B22" i="18"/>
  <c r="A22" i="18" s="1"/>
  <c r="B23" i="18"/>
  <c r="A23" i="18" s="1"/>
  <c r="B24" i="18"/>
  <c r="A24" i="18" s="1"/>
  <c r="B25" i="18"/>
  <c r="A25" i="18" s="1"/>
  <c r="B26" i="18"/>
  <c r="A26" i="18" s="1"/>
  <c r="B27" i="18"/>
  <c r="B28" i="18"/>
  <c r="B29" i="18"/>
  <c r="A29" i="18" s="1"/>
  <c r="B30" i="18"/>
  <c r="A30" i="18" s="1"/>
  <c r="B31" i="18"/>
  <c r="A31" i="18" s="1"/>
  <c r="B32" i="18"/>
  <c r="A32" i="18" s="1"/>
  <c r="B33" i="18"/>
  <c r="A33" i="18" s="1"/>
  <c r="B34" i="18"/>
  <c r="A34" i="18" s="1"/>
  <c r="B35" i="18"/>
  <c r="B36" i="18"/>
  <c r="B37" i="18"/>
  <c r="A37" i="18" s="1"/>
  <c r="B38" i="18"/>
  <c r="A38" i="18" s="1"/>
  <c r="B39" i="18"/>
  <c r="A39" i="18" s="1"/>
  <c r="B10" i="18"/>
  <c r="A10" i="18" s="1"/>
  <c r="A11" i="18"/>
  <c r="B11" i="17"/>
  <c r="B12" i="17"/>
  <c r="B13" i="17"/>
  <c r="B14" i="17"/>
  <c r="A14" i="17" s="1"/>
  <c r="B15" i="17"/>
  <c r="B16" i="17"/>
  <c r="A16" i="17" s="1"/>
  <c r="B17" i="17"/>
  <c r="A17" i="17" s="1"/>
  <c r="B18" i="17"/>
  <c r="A18" i="17" s="1"/>
  <c r="B19" i="17"/>
  <c r="B20" i="17"/>
  <c r="B21" i="17"/>
  <c r="B22" i="17"/>
  <c r="A22" i="17" s="1"/>
  <c r="B23" i="17"/>
  <c r="B24" i="17"/>
  <c r="A24" i="17" s="1"/>
  <c r="B25" i="17"/>
  <c r="A25" i="17" s="1"/>
  <c r="B26" i="17"/>
  <c r="A26" i="17" s="1"/>
  <c r="B27" i="17"/>
  <c r="B28" i="17"/>
  <c r="B29" i="17"/>
  <c r="B30" i="17"/>
  <c r="A30" i="17" s="1"/>
  <c r="B31" i="17"/>
  <c r="B32" i="17"/>
  <c r="A32" i="17" s="1"/>
  <c r="B33" i="17"/>
  <c r="A33" i="17" s="1"/>
  <c r="B34" i="17"/>
  <c r="A34" i="17" s="1"/>
  <c r="B35" i="17"/>
  <c r="B36" i="17"/>
  <c r="B37" i="17"/>
  <c r="B38" i="17"/>
  <c r="A38" i="17" s="1"/>
  <c r="B39" i="17"/>
  <c r="B40" i="17"/>
  <c r="A40" i="17" s="1"/>
  <c r="B10" i="17"/>
  <c r="A10" i="17" s="1"/>
  <c r="B11" i="16"/>
  <c r="B12" i="16"/>
  <c r="A12" i="16" s="1"/>
  <c r="B13" i="16"/>
  <c r="B14" i="16"/>
  <c r="B15" i="16"/>
  <c r="B16" i="16"/>
  <c r="A16" i="16" s="1"/>
  <c r="B17" i="16"/>
  <c r="A17" i="16" s="1"/>
  <c r="B18" i="16"/>
  <c r="A18" i="16" s="1"/>
  <c r="B19" i="16"/>
  <c r="A19" i="16" s="1"/>
  <c r="B20" i="16"/>
  <c r="A20" i="16" s="1"/>
  <c r="B21" i="16"/>
  <c r="B22" i="16"/>
  <c r="B23" i="16"/>
  <c r="B24" i="16"/>
  <c r="B25" i="16"/>
  <c r="A25" i="16" s="1"/>
  <c r="B26" i="16"/>
  <c r="A26" i="16" s="1"/>
  <c r="B27" i="16"/>
  <c r="A27" i="16" s="1"/>
  <c r="B28" i="16"/>
  <c r="A28" i="16" s="1"/>
  <c r="B29" i="16"/>
  <c r="B30" i="16"/>
  <c r="B31" i="16"/>
  <c r="B32" i="16"/>
  <c r="B33" i="16"/>
  <c r="A33" i="16" s="1"/>
  <c r="B34" i="16"/>
  <c r="A34" i="16" s="1"/>
  <c r="B35" i="16"/>
  <c r="A35" i="16" s="1"/>
  <c r="B36" i="16"/>
  <c r="A36" i="16" s="1"/>
  <c r="B37" i="16"/>
  <c r="B38" i="16"/>
  <c r="B39" i="16"/>
  <c r="B10" i="16"/>
  <c r="A10" i="16" s="1"/>
  <c r="B11" i="15"/>
  <c r="A11" i="15" s="1"/>
  <c r="B12" i="15"/>
  <c r="A12" i="15" s="1"/>
  <c r="B13" i="15"/>
  <c r="A13" i="15" s="1"/>
  <c r="B14" i="15"/>
  <c r="A14" i="15" s="1"/>
  <c r="B15" i="15"/>
  <c r="B16" i="15"/>
  <c r="B17" i="15"/>
  <c r="B18" i="15"/>
  <c r="B19" i="15"/>
  <c r="A19" i="15" s="1"/>
  <c r="B20" i="15"/>
  <c r="A20" i="15" s="1"/>
  <c r="B21" i="15"/>
  <c r="A21" i="15" s="1"/>
  <c r="B22" i="15"/>
  <c r="A22" i="15" s="1"/>
  <c r="B23" i="15"/>
  <c r="B24" i="15"/>
  <c r="B25" i="15"/>
  <c r="B26" i="15"/>
  <c r="B27" i="15"/>
  <c r="A27" i="15" s="1"/>
  <c r="B28" i="15"/>
  <c r="A28" i="15" s="1"/>
  <c r="B29" i="15"/>
  <c r="A29" i="15" s="1"/>
  <c r="B30" i="15"/>
  <c r="A30" i="15" s="1"/>
  <c r="B31" i="15"/>
  <c r="B32" i="15"/>
  <c r="B33" i="15"/>
  <c r="B34" i="15"/>
  <c r="B35" i="15"/>
  <c r="A35" i="15" s="1"/>
  <c r="B36" i="15"/>
  <c r="A36" i="15" s="1"/>
  <c r="B37" i="15"/>
  <c r="A37" i="15" s="1"/>
  <c r="B38" i="15"/>
  <c r="A38" i="15" s="1"/>
  <c r="B39" i="15"/>
  <c r="B40" i="15"/>
  <c r="B10" i="15"/>
  <c r="A10" i="15" s="1"/>
  <c r="B11" i="14"/>
  <c r="B12" i="14"/>
  <c r="A12" i="14" s="1"/>
  <c r="B13" i="14"/>
  <c r="A13" i="14" s="1"/>
  <c r="B14" i="14"/>
  <c r="A14" i="14" s="1"/>
  <c r="B15" i="14"/>
  <c r="A15" i="14" s="1"/>
  <c r="B16" i="14"/>
  <c r="B17" i="14"/>
  <c r="B18" i="14"/>
  <c r="A18" i="14" s="1"/>
  <c r="B19" i="14"/>
  <c r="B20" i="14"/>
  <c r="A20" i="14" s="1"/>
  <c r="B21" i="14"/>
  <c r="A21" i="14" s="1"/>
  <c r="B22" i="14"/>
  <c r="A22" i="14" s="1"/>
  <c r="B23" i="14"/>
  <c r="A23" i="14" s="1"/>
  <c r="B24" i="14"/>
  <c r="B25" i="14"/>
  <c r="B26" i="14"/>
  <c r="A26" i="14" s="1"/>
  <c r="B27" i="14"/>
  <c r="B28" i="14"/>
  <c r="A28" i="14" s="1"/>
  <c r="B29" i="14"/>
  <c r="A29" i="14" s="1"/>
  <c r="B30" i="14"/>
  <c r="A30" i="14" s="1"/>
  <c r="B31" i="14"/>
  <c r="A31" i="14" s="1"/>
  <c r="B32" i="14"/>
  <c r="A32" i="14" s="1"/>
  <c r="B33" i="14"/>
  <c r="A33" i="14" s="1"/>
  <c r="B34" i="14"/>
  <c r="A34" i="14" s="1"/>
  <c r="B35" i="14"/>
  <c r="B36" i="14"/>
  <c r="A36" i="14" s="1"/>
  <c r="B37" i="14"/>
  <c r="A37" i="14" s="1"/>
  <c r="B38" i="14"/>
  <c r="A38" i="14" s="1"/>
  <c r="B39" i="14"/>
  <c r="A39" i="14" s="1"/>
  <c r="B40" i="14"/>
  <c r="A40" i="14" s="1"/>
  <c r="B10" i="14"/>
  <c r="A10" i="14" s="1"/>
  <c r="B11" i="13"/>
  <c r="B12" i="13"/>
  <c r="B13" i="13"/>
  <c r="A13" i="13" s="1"/>
  <c r="B14" i="13"/>
  <c r="A14" i="13" s="1"/>
  <c r="B15" i="13"/>
  <c r="A15" i="13" s="1"/>
  <c r="B16" i="13"/>
  <c r="A16" i="13" s="1"/>
  <c r="B17" i="13"/>
  <c r="B18" i="13"/>
  <c r="B19" i="13"/>
  <c r="B20" i="13"/>
  <c r="B21" i="13"/>
  <c r="A21" i="13" s="1"/>
  <c r="B22" i="13"/>
  <c r="A22" i="13" s="1"/>
  <c r="B23" i="13"/>
  <c r="A23" i="13" s="1"/>
  <c r="B24" i="13"/>
  <c r="A24" i="13" s="1"/>
  <c r="B25" i="13"/>
  <c r="B26" i="13"/>
  <c r="B27" i="13"/>
  <c r="B28" i="13"/>
  <c r="B29" i="13"/>
  <c r="A29" i="13" s="1"/>
  <c r="B30" i="13"/>
  <c r="A30" i="13" s="1"/>
  <c r="B31" i="13"/>
  <c r="A31" i="13" s="1"/>
  <c r="B32" i="13"/>
  <c r="A32" i="13" s="1"/>
  <c r="B33" i="13"/>
  <c r="B34" i="13"/>
  <c r="B35" i="13"/>
  <c r="B36" i="13"/>
  <c r="B37" i="13"/>
  <c r="A37" i="13" s="1"/>
  <c r="B38" i="13"/>
  <c r="A38" i="13" s="1"/>
  <c r="B39" i="13"/>
  <c r="A39" i="13" s="1"/>
  <c r="B10" i="13"/>
  <c r="A10" i="13" s="1"/>
  <c r="B11" i="12"/>
  <c r="B12" i="12"/>
  <c r="B13" i="12"/>
  <c r="B14" i="12"/>
  <c r="B15" i="12"/>
  <c r="A15" i="12" s="1"/>
  <c r="B16" i="12"/>
  <c r="A16" i="12" s="1"/>
  <c r="B17" i="12"/>
  <c r="A17" i="12" s="1"/>
  <c r="B18" i="12"/>
  <c r="B19" i="12"/>
  <c r="B20" i="12"/>
  <c r="B21" i="12"/>
  <c r="B22" i="12"/>
  <c r="B23" i="12"/>
  <c r="A23" i="12" s="1"/>
  <c r="B24" i="12"/>
  <c r="A24" i="12" s="1"/>
  <c r="B25" i="12"/>
  <c r="A25" i="12" s="1"/>
  <c r="B26" i="12"/>
  <c r="B27" i="12"/>
  <c r="B28" i="12"/>
  <c r="B29" i="12"/>
  <c r="B30" i="12"/>
  <c r="B31" i="12"/>
  <c r="A31" i="12" s="1"/>
  <c r="B32" i="12"/>
  <c r="A32" i="12" s="1"/>
  <c r="B33" i="12"/>
  <c r="A33" i="12" s="1"/>
  <c r="B34" i="12"/>
  <c r="B35" i="12"/>
  <c r="B36" i="12"/>
  <c r="B37" i="12"/>
  <c r="B38" i="12"/>
  <c r="B39" i="12"/>
  <c r="A39" i="12" s="1"/>
  <c r="B40" i="12"/>
  <c r="A40" i="12" s="1"/>
  <c r="B10" i="12"/>
  <c r="A10" i="12" s="1"/>
  <c r="B11" i="11"/>
  <c r="B12" i="11"/>
  <c r="B13" i="11"/>
  <c r="B14" i="11"/>
  <c r="B15" i="11"/>
  <c r="B16" i="11"/>
  <c r="A16" i="11" s="1"/>
  <c r="B17" i="11"/>
  <c r="A17" i="11" s="1"/>
  <c r="B18" i="11"/>
  <c r="A18" i="11" s="1"/>
  <c r="B19" i="11"/>
  <c r="A19" i="11" s="1"/>
  <c r="B20" i="11"/>
  <c r="B21" i="11"/>
  <c r="B22" i="11"/>
  <c r="B23" i="11"/>
  <c r="B24" i="11"/>
  <c r="A24" i="11" s="1"/>
  <c r="B25" i="11"/>
  <c r="A25" i="11" s="1"/>
  <c r="B26" i="11"/>
  <c r="A26" i="11" s="1"/>
  <c r="B27" i="11"/>
  <c r="A27" i="11" s="1"/>
  <c r="B28" i="11"/>
  <c r="B29" i="11"/>
  <c r="B30" i="11"/>
  <c r="B31" i="11"/>
  <c r="B32" i="11"/>
  <c r="B33" i="11"/>
  <c r="A33" i="11" s="1"/>
  <c r="B34" i="11"/>
  <c r="A34" i="11" s="1"/>
  <c r="B35" i="11"/>
  <c r="B36" i="11"/>
  <c r="B37" i="11"/>
  <c r="B38" i="11"/>
  <c r="B39" i="11"/>
  <c r="B10" i="11"/>
  <c r="A10" i="11" s="1"/>
  <c r="B11" i="10"/>
  <c r="A11" i="10" s="1"/>
  <c r="B12" i="10"/>
  <c r="B13" i="10"/>
  <c r="B14" i="10"/>
  <c r="B15" i="10"/>
  <c r="B16" i="10"/>
  <c r="B17" i="10"/>
  <c r="B18" i="10"/>
  <c r="A18" i="10" s="1"/>
  <c r="B19" i="10"/>
  <c r="A19" i="10" s="1"/>
  <c r="B20" i="10"/>
  <c r="A20" i="10" s="1"/>
  <c r="B21" i="10"/>
  <c r="B22" i="10"/>
  <c r="A22" i="10" s="1"/>
  <c r="B23" i="10"/>
  <c r="B24" i="10"/>
  <c r="A24" i="10" s="1"/>
  <c r="B25" i="10"/>
  <c r="B26" i="10"/>
  <c r="A26" i="10" s="1"/>
  <c r="B27" i="10"/>
  <c r="A27" i="10" s="1"/>
  <c r="B28" i="10"/>
  <c r="A28" i="10" s="1"/>
  <c r="B29" i="10"/>
  <c r="B30" i="10"/>
  <c r="A30" i="10" s="1"/>
  <c r="B31" i="10"/>
  <c r="B32" i="10"/>
  <c r="A32" i="10" s="1"/>
  <c r="B33" i="10"/>
  <c r="B34" i="10"/>
  <c r="A34" i="10" s="1"/>
  <c r="B35" i="10"/>
  <c r="A35" i="10" s="1"/>
  <c r="B36" i="10"/>
  <c r="A36" i="10" s="1"/>
  <c r="B37" i="10"/>
  <c r="B38" i="10"/>
  <c r="A38" i="10" s="1"/>
  <c r="B39" i="10"/>
  <c r="B40" i="10"/>
  <c r="A40" i="10" s="1"/>
  <c r="B10" i="10"/>
  <c r="A10" i="10" s="1"/>
  <c r="B11" i="9"/>
  <c r="A11" i="9" s="1"/>
  <c r="B12" i="9"/>
  <c r="A12" i="9" s="1"/>
  <c r="B13" i="9"/>
  <c r="A13" i="9" s="1"/>
  <c r="B14" i="9"/>
  <c r="B15" i="9"/>
  <c r="A15" i="9" s="1"/>
  <c r="B16" i="9"/>
  <c r="A16" i="9" s="1"/>
  <c r="B17" i="9"/>
  <c r="B18" i="9"/>
  <c r="A18" i="9" s="1"/>
  <c r="B19" i="9"/>
  <c r="B20" i="9"/>
  <c r="A20" i="9" s="1"/>
  <c r="B21" i="9"/>
  <c r="B22" i="9"/>
  <c r="B23" i="9"/>
  <c r="A23" i="9" s="1"/>
  <c r="B24" i="9"/>
  <c r="A24" i="9" s="1"/>
  <c r="B25" i="9"/>
  <c r="B26" i="9"/>
  <c r="A26" i="9" s="1"/>
  <c r="B27" i="9"/>
  <c r="A27" i="9" s="1"/>
  <c r="B28" i="9"/>
  <c r="A28" i="9" s="1"/>
  <c r="B29" i="9"/>
  <c r="A29" i="9" s="1"/>
  <c r="B30" i="9"/>
  <c r="B31" i="9"/>
  <c r="A31" i="9" s="1"/>
  <c r="B32" i="9"/>
  <c r="A32" i="9" s="1"/>
  <c r="B33" i="9"/>
  <c r="A33" i="9" s="1"/>
  <c r="B34" i="9"/>
  <c r="A34" i="9" s="1"/>
  <c r="B35" i="9"/>
  <c r="A35" i="9" s="1"/>
  <c r="B36" i="9"/>
  <c r="A36" i="9" s="1"/>
  <c r="B37" i="9"/>
  <c r="A37" i="9" s="1"/>
  <c r="B10" i="9"/>
  <c r="AG40" i="18"/>
  <c r="AF20" i="7" s="1"/>
  <c r="AF40" i="18"/>
  <c r="AE20" i="7" s="1"/>
  <c r="AE40" i="18"/>
  <c r="AD20" i="7" s="1"/>
  <c r="AC40" i="18"/>
  <c r="AB20" i="7" s="1"/>
  <c r="AB40" i="18"/>
  <c r="AA20" i="7" s="1"/>
  <c r="AA40" i="18"/>
  <c r="Z20" i="7" s="1"/>
  <c r="Z40" i="18"/>
  <c r="Y20" i="7" s="1"/>
  <c r="Y40" i="18"/>
  <c r="X20" i="7" s="1"/>
  <c r="X40" i="18"/>
  <c r="W20" i="7" s="1"/>
  <c r="W40" i="18"/>
  <c r="V20" i="7" s="1"/>
  <c r="U40" i="18"/>
  <c r="T20" i="7" s="1"/>
  <c r="T40" i="18"/>
  <c r="S20" i="7" s="1"/>
  <c r="S40" i="18"/>
  <c r="R20" i="7" s="1"/>
  <c r="R40" i="18"/>
  <c r="Q20" i="7" s="1"/>
  <c r="Q40" i="18"/>
  <c r="P20" i="7" s="1"/>
  <c r="P40" i="18"/>
  <c r="O20" i="7" s="1"/>
  <c r="O40" i="18"/>
  <c r="N20" i="7" s="1"/>
  <c r="N40" i="18"/>
  <c r="M20" i="7" s="1"/>
  <c r="M40" i="18"/>
  <c r="L40" i="18"/>
  <c r="K20" i="7" s="1"/>
  <c r="K40" i="18"/>
  <c r="J20" i="7" s="1"/>
  <c r="J40" i="18"/>
  <c r="I20" i="7" s="1"/>
  <c r="I40" i="18"/>
  <c r="H20" i="7" s="1"/>
  <c r="H40" i="18"/>
  <c r="G20" i="7" s="1"/>
  <c r="G40" i="18"/>
  <c r="F20" i="7" s="1"/>
  <c r="AD39" i="18"/>
  <c r="V39" i="18"/>
  <c r="E39" i="18"/>
  <c r="D39" i="18"/>
  <c r="C39" i="18"/>
  <c r="AD38" i="18"/>
  <c r="V38" i="18"/>
  <c r="E38" i="18"/>
  <c r="D38" i="18"/>
  <c r="C38" i="18"/>
  <c r="AD37" i="18"/>
  <c r="V37" i="18"/>
  <c r="E37" i="18"/>
  <c r="D37" i="18"/>
  <c r="C37" i="18"/>
  <c r="AD36" i="18"/>
  <c r="V36" i="18"/>
  <c r="E36" i="18"/>
  <c r="D36" i="18"/>
  <c r="C36" i="18"/>
  <c r="A36" i="18"/>
  <c r="AD35" i="18"/>
  <c r="V35" i="18"/>
  <c r="E35" i="18"/>
  <c r="D35" i="18"/>
  <c r="C35" i="18"/>
  <c r="F35" i="18" s="1"/>
  <c r="A35" i="18"/>
  <c r="AD34" i="18"/>
  <c r="V34" i="18"/>
  <c r="E34" i="18"/>
  <c r="D34" i="18"/>
  <c r="C34" i="18"/>
  <c r="AD33" i="18"/>
  <c r="V33" i="18"/>
  <c r="E33" i="18"/>
  <c r="D33" i="18"/>
  <c r="C33" i="18"/>
  <c r="F33" i="18" s="1"/>
  <c r="AD32" i="18"/>
  <c r="V32" i="18"/>
  <c r="E32" i="18"/>
  <c r="D32" i="18"/>
  <c r="C32" i="18"/>
  <c r="AD31" i="18"/>
  <c r="V31" i="18"/>
  <c r="E31" i="18"/>
  <c r="D31" i="18"/>
  <c r="C31" i="18"/>
  <c r="AD30" i="18"/>
  <c r="V30" i="18"/>
  <c r="E30" i="18"/>
  <c r="D30" i="18"/>
  <c r="C30" i="18"/>
  <c r="AD29" i="18"/>
  <c r="V29" i="18"/>
  <c r="E29" i="18"/>
  <c r="D29" i="18"/>
  <c r="C29" i="18"/>
  <c r="AD28" i="18"/>
  <c r="V28" i="18"/>
  <c r="E28" i="18"/>
  <c r="D28" i="18"/>
  <c r="C28" i="18"/>
  <c r="A28" i="18"/>
  <c r="AD27" i="18"/>
  <c r="V27" i="18"/>
  <c r="E27" i="18"/>
  <c r="D27" i="18"/>
  <c r="C27" i="18"/>
  <c r="A27" i="18"/>
  <c r="AD26" i="18"/>
  <c r="V26" i="18"/>
  <c r="E26" i="18"/>
  <c r="D26" i="18"/>
  <c r="C26" i="18"/>
  <c r="AD25" i="18"/>
  <c r="V25" i="18"/>
  <c r="E25" i="18"/>
  <c r="D25" i="18"/>
  <c r="C25" i="18"/>
  <c r="AD24" i="18"/>
  <c r="V24" i="18"/>
  <c r="E24" i="18"/>
  <c r="D24" i="18"/>
  <c r="C24" i="18"/>
  <c r="AD23" i="18"/>
  <c r="V23" i="18"/>
  <c r="E23" i="18"/>
  <c r="D23" i="18"/>
  <c r="C23" i="18"/>
  <c r="AD22" i="18"/>
  <c r="V22" i="18"/>
  <c r="E22" i="18"/>
  <c r="D22" i="18"/>
  <c r="C22" i="18"/>
  <c r="AD21" i="18"/>
  <c r="V21" i="18"/>
  <c r="E21" i="18"/>
  <c r="D21" i="18"/>
  <c r="C21" i="18"/>
  <c r="A21" i="18"/>
  <c r="AD20" i="18"/>
  <c r="V20" i="18"/>
  <c r="E20" i="18"/>
  <c r="D20" i="18"/>
  <c r="C20" i="18"/>
  <c r="A20" i="18"/>
  <c r="AD19" i="18"/>
  <c r="V19" i="18"/>
  <c r="E19" i="18"/>
  <c r="D19" i="18"/>
  <c r="C19" i="18"/>
  <c r="A19" i="18"/>
  <c r="AD18" i="18"/>
  <c r="V18" i="18"/>
  <c r="E18" i="18"/>
  <c r="D18" i="18"/>
  <c r="C18" i="18"/>
  <c r="AD17" i="18"/>
  <c r="V17" i="18"/>
  <c r="E17" i="18"/>
  <c r="D17" i="18"/>
  <c r="C17" i="18"/>
  <c r="AD16" i="18"/>
  <c r="V16" i="18"/>
  <c r="E16" i="18"/>
  <c r="D16" i="18"/>
  <c r="C16" i="18"/>
  <c r="AD15" i="18"/>
  <c r="V15" i="18"/>
  <c r="E15" i="18"/>
  <c r="D15" i="18"/>
  <c r="C15" i="18"/>
  <c r="AD14" i="18"/>
  <c r="V14" i="18"/>
  <c r="E14" i="18"/>
  <c r="D14" i="18"/>
  <c r="C14" i="18"/>
  <c r="AD13" i="18"/>
  <c r="V13" i="18"/>
  <c r="E13" i="18"/>
  <c r="F13" i="18" s="1"/>
  <c r="D13" i="18"/>
  <c r="C13" i="18"/>
  <c r="A13" i="18"/>
  <c r="AD12" i="18"/>
  <c r="V12" i="18"/>
  <c r="E12" i="18"/>
  <c r="D12" i="18"/>
  <c r="C12" i="18"/>
  <c r="A12" i="18"/>
  <c r="AD11" i="18"/>
  <c r="V11" i="18"/>
  <c r="E11" i="18"/>
  <c r="D11" i="18"/>
  <c r="C11" i="18"/>
  <c r="AD10" i="18"/>
  <c r="V10" i="18"/>
  <c r="E10" i="18"/>
  <c r="D10" i="18"/>
  <c r="C10" i="18"/>
  <c r="AG8" i="18"/>
  <c r="AF8" i="18"/>
  <c r="AE8" i="18"/>
  <c r="AC8" i="18"/>
  <c r="AB8" i="18"/>
  <c r="AA8" i="18"/>
  <c r="Z8" i="18"/>
  <c r="Y8" i="18"/>
  <c r="X8" i="18"/>
  <c r="W8" i="18"/>
  <c r="AE7" i="18"/>
  <c r="W7" i="18"/>
  <c r="G7" i="18"/>
  <c r="C7" i="18"/>
  <c r="B5" i="18"/>
  <c r="B4" i="18"/>
  <c r="B3" i="18"/>
  <c r="B1" i="18"/>
  <c r="AG41" i="19"/>
  <c r="AF21" i="7" s="1"/>
  <c r="AF41" i="19"/>
  <c r="AE21" i="7" s="1"/>
  <c r="AE41" i="19"/>
  <c r="AD21" i="7" s="1"/>
  <c r="AC41" i="19"/>
  <c r="AB21" i="7" s="1"/>
  <c r="AB41" i="19"/>
  <c r="AA21" i="7" s="1"/>
  <c r="AA41" i="19"/>
  <c r="Z21" i="7" s="1"/>
  <c r="Z41" i="19"/>
  <c r="Y21" i="7" s="1"/>
  <c r="Y41" i="19"/>
  <c r="X21" i="7" s="1"/>
  <c r="X41" i="19"/>
  <c r="W21" i="7" s="1"/>
  <c r="W41" i="19"/>
  <c r="V21" i="7" s="1"/>
  <c r="U41" i="19"/>
  <c r="T21" i="7" s="1"/>
  <c r="T41" i="19"/>
  <c r="S41" i="19"/>
  <c r="R21" i="7" s="1"/>
  <c r="R41" i="19"/>
  <c r="Q21" i="7" s="1"/>
  <c r="Q41" i="19"/>
  <c r="P21" i="7" s="1"/>
  <c r="P41" i="19"/>
  <c r="O41" i="19"/>
  <c r="N21" i="7" s="1"/>
  <c r="N41" i="19"/>
  <c r="M21" i="7" s="1"/>
  <c r="M41" i="19"/>
  <c r="L41" i="19"/>
  <c r="K21" i="7" s="1"/>
  <c r="K41" i="19"/>
  <c r="J41" i="19"/>
  <c r="I21" i="7" s="1"/>
  <c r="I41" i="19"/>
  <c r="H21" i="7" s="1"/>
  <c r="H41" i="19"/>
  <c r="G21" i="7" s="1"/>
  <c r="G41" i="19"/>
  <c r="F21" i="7" s="1"/>
  <c r="AD40" i="19"/>
  <c r="V40" i="19"/>
  <c r="E40" i="19"/>
  <c r="D40" i="19"/>
  <c r="C40" i="19"/>
  <c r="AD39" i="19"/>
  <c r="V39" i="19"/>
  <c r="E39" i="19"/>
  <c r="D39" i="19"/>
  <c r="C39" i="19"/>
  <c r="F39" i="19" s="1"/>
  <c r="AD38" i="19"/>
  <c r="V38" i="19"/>
  <c r="E38" i="19"/>
  <c r="F38" i="19" s="1"/>
  <c r="D38" i="19"/>
  <c r="C38" i="19"/>
  <c r="AD37" i="19"/>
  <c r="V37" i="19"/>
  <c r="E37" i="19"/>
  <c r="D37" i="19"/>
  <c r="C37" i="19"/>
  <c r="A37" i="19"/>
  <c r="AD36" i="19"/>
  <c r="V36" i="19"/>
  <c r="E36" i="19"/>
  <c r="D36" i="19"/>
  <c r="C36" i="19"/>
  <c r="A36" i="19"/>
  <c r="AD35" i="19"/>
  <c r="V35" i="19"/>
  <c r="E35" i="19"/>
  <c r="D35" i="19"/>
  <c r="C35" i="19"/>
  <c r="A35" i="19"/>
  <c r="AD34" i="19"/>
  <c r="V34" i="19"/>
  <c r="E34" i="19"/>
  <c r="D34" i="19"/>
  <c r="C34" i="19"/>
  <c r="AD33" i="19"/>
  <c r="V33" i="19"/>
  <c r="E33" i="19"/>
  <c r="D33" i="19"/>
  <c r="F33" i="19" s="1"/>
  <c r="C33" i="19"/>
  <c r="A33" i="19"/>
  <c r="AD32" i="19"/>
  <c r="V32" i="19"/>
  <c r="E32" i="19"/>
  <c r="D32" i="19"/>
  <c r="C32" i="19"/>
  <c r="AD31" i="19"/>
  <c r="V31" i="19"/>
  <c r="E31" i="19"/>
  <c r="D31" i="19"/>
  <c r="C31" i="19"/>
  <c r="AD30" i="19"/>
  <c r="V30" i="19"/>
  <c r="E30" i="19"/>
  <c r="D30" i="19"/>
  <c r="C30" i="19"/>
  <c r="A30" i="19"/>
  <c r="AD29" i="19"/>
  <c r="V29" i="19"/>
  <c r="E29" i="19"/>
  <c r="D29" i="19"/>
  <c r="C29" i="19"/>
  <c r="F29" i="19" s="1"/>
  <c r="A29" i="19"/>
  <c r="AD28" i="19"/>
  <c r="V28" i="19"/>
  <c r="E28" i="19"/>
  <c r="D28" i="19"/>
  <c r="C28" i="19"/>
  <c r="A28" i="19"/>
  <c r="AD27" i="19"/>
  <c r="V27" i="19"/>
  <c r="E27" i="19"/>
  <c r="D27" i="19"/>
  <c r="C27" i="19"/>
  <c r="F27" i="19" s="1"/>
  <c r="AD26" i="19"/>
  <c r="V26" i="19"/>
  <c r="E26" i="19"/>
  <c r="F26" i="19" s="1"/>
  <c r="D26" i="19"/>
  <c r="C26" i="19"/>
  <c r="AD25" i="19"/>
  <c r="V25" i="19"/>
  <c r="E25" i="19"/>
  <c r="D25" i="19"/>
  <c r="C25" i="19"/>
  <c r="A25" i="19"/>
  <c r="AD24" i="19"/>
  <c r="V24" i="19"/>
  <c r="E24" i="19"/>
  <c r="D24" i="19"/>
  <c r="C24" i="19"/>
  <c r="AD23" i="19"/>
  <c r="V23" i="19"/>
  <c r="E23" i="19"/>
  <c r="D23" i="19"/>
  <c r="C23" i="19"/>
  <c r="AD22" i="19"/>
  <c r="V22" i="19"/>
  <c r="E22" i="19"/>
  <c r="D22" i="19"/>
  <c r="C22" i="19"/>
  <c r="F22" i="19" s="1"/>
  <c r="AD21" i="19"/>
  <c r="V21" i="19"/>
  <c r="E21" i="19"/>
  <c r="D21" i="19"/>
  <c r="C21" i="19"/>
  <c r="A21" i="19"/>
  <c r="AD20" i="19"/>
  <c r="V20" i="19"/>
  <c r="E20" i="19"/>
  <c r="D20" i="19"/>
  <c r="C20" i="19"/>
  <c r="A20" i="19"/>
  <c r="AD19" i="19"/>
  <c r="V19" i="19"/>
  <c r="E19" i="19"/>
  <c r="D19" i="19"/>
  <c r="F19" i="19" s="1"/>
  <c r="C19" i="19"/>
  <c r="A19" i="19"/>
  <c r="AD18" i="19"/>
  <c r="V18" i="19"/>
  <c r="E18" i="19"/>
  <c r="D18" i="19"/>
  <c r="C18" i="19"/>
  <c r="AD17" i="19"/>
  <c r="V17" i="19"/>
  <c r="E17" i="19"/>
  <c r="D17" i="19"/>
  <c r="C17" i="19"/>
  <c r="A17" i="19"/>
  <c r="AD16" i="19"/>
  <c r="V16" i="19"/>
  <c r="F16" i="19"/>
  <c r="E16" i="19"/>
  <c r="D16" i="19"/>
  <c r="C16" i="19"/>
  <c r="AD15" i="19"/>
  <c r="V15" i="19"/>
  <c r="E15" i="19"/>
  <c r="D15" i="19"/>
  <c r="C15" i="19"/>
  <c r="AD14" i="19"/>
  <c r="V14" i="19"/>
  <c r="E14" i="19"/>
  <c r="D14" i="19"/>
  <c r="C14" i="19"/>
  <c r="AD13" i="19"/>
  <c r="V13" i="19"/>
  <c r="E13" i="19"/>
  <c r="D13" i="19"/>
  <c r="C13" i="19"/>
  <c r="A13" i="19"/>
  <c r="AD12" i="19"/>
  <c r="V12" i="19"/>
  <c r="E12" i="19"/>
  <c r="D12" i="19"/>
  <c r="C12" i="19"/>
  <c r="F12" i="19" s="1"/>
  <c r="A12" i="19"/>
  <c r="AD11" i="19"/>
  <c r="V11" i="19"/>
  <c r="E11" i="19"/>
  <c r="D11" i="19"/>
  <c r="C11" i="19"/>
  <c r="F11" i="19" s="1"/>
  <c r="A11" i="19"/>
  <c r="AD10" i="19"/>
  <c r="V10" i="19"/>
  <c r="E10" i="19"/>
  <c r="D10" i="19"/>
  <c r="C10" i="19"/>
  <c r="A10" i="19"/>
  <c r="AG8" i="19"/>
  <c r="AF8" i="19"/>
  <c r="AE8" i="19"/>
  <c r="AC8" i="19"/>
  <c r="AB8" i="19"/>
  <c r="AA8" i="19"/>
  <c r="Z8" i="19"/>
  <c r="Y8" i="19"/>
  <c r="X8" i="19"/>
  <c r="W8" i="19"/>
  <c r="AE7" i="19"/>
  <c r="W7" i="19"/>
  <c r="G7" i="19"/>
  <c r="C7" i="19"/>
  <c r="B5" i="19"/>
  <c r="B4" i="19"/>
  <c r="B3" i="19"/>
  <c r="B1" i="19"/>
  <c r="AG41" i="17"/>
  <c r="AF19" i="7" s="1"/>
  <c r="AF41" i="17"/>
  <c r="AE19" i="7" s="1"/>
  <c r="AE41" i="17"/>
  <c r="AD19" i="7" s="1"/>
  <c r="AC41" i="17"/>
  <c r="AB19" i="7" s="1"/>
  <c r="AB41" i="17"/>
  <c r="AA19" i="7" s="1"/>
  <c r="AA41" i="17"/>
  <c r="Z19" i="7" s="1"/>
  <c r="Z41" i="17"/>
  <c r="Y19" i="7" s="1"/>
  <c r="Y41" i="17"/>
  <c r="X19" i="7" s="1"/>
  <c r="X41" i="17"/>
  <c r="W19" i="7" s="1"/>
  <c r="W41" i="17"/>
  <c r="V19" i="7" s="1"/>
  <c r="U41" i="17"/>
  <c r="T19" i="7" s="1"/>
  <c r="T41" i="17"/>
  <c r="S19" i="7" s="1"/>
  <c r="S41" i="17"/>
  <c r="R41" i="17"/>
  <c r="Q19" i="7" s="1"/>
  <c r="Q41" i="17"/>
  <c r="P19" i="7" s="1"/>
  <c r="P41" i="17"/>
  <c r="O19" i="7" s="1"/>
  <c r="O41" i="17"/>
  <c r="N19" i="7" s="1"/>
  <c r="N41" i="17"/>
  <c r="M41" i="17"/>
  <c r="L19" i="7" s="1"/>
  <c r="L41" i="17"/>
  <c r="K19" i="7" s="1"/>
  <c r="K41" i="17"/>
  <c r="J19" i="7" s="1"/>
  <c r="J41" i="17"/>
  <c r="I41" i="17"/>
  <c r="H19" i="7" s="1"/>
  <c r="H41" i="17"/>
  <c r="G19" i="7" s="1"/>
  <c r="G41" i="17"/>
  <c r="F19" i="7" s="1"/>
  <c r="AD40" i="17"/>
  <c r="V40" i="17"/>
  <c r="E40" i="17"/>
  <c r="D40" i="17"/>
  <c r="C40" i="17"/>
  <c r="AD39" i="17"/>
  <c r="V39" i="17"/>
  <c r="E39" i="17"/>
  <c r="D39" i="17"/>
  <c r="C39" i="17"/>
  <c r="A39" i="17"/>
  <c r="AD38" i="17"/>
  <c r="V38" i="17"/>
  <c r="E38" i="17"/>
  <c r="D38" i="17"/>
  <c r="F38" i="17" s="1"/>
  <c r="C38" i="17"/>
  <c r="AD37" i="17"/>
  <c r="V37" i="17"/>
  <c r="E37" i="17"/>
  <c r="D37" i="17"/>
  <c r="C37" i="17"/>
  <c r="A37" i="17"/>
  <c r="AD36" i="17"/>
  <c r="V36" i="17"/>
  <c r="E36" i="17"/>
  <c r="D36" i="17"/>
  <c r="C36" i="17"/>
  <c r="A36" i="17"/>
  <c r="AD35" i="17"/>
  <c r="V35" i="17"/>
  <c r="E35" i="17"/>
  <c r="D35" i="17"/>
  <c r="C35" i="17"/>
  <c r="A35" i="17"/>
  <c r="AD34" i="17"/>
  <c r="V34" i="17"/>
  <c r="E34" i="17"/>
  <c r="D34" i="17"/>
  <c r="C34" i="17"/>
  <c r="AD33" i="17"/>
  <c r="V33" i="17"/>
  <c r="E33" i="17"/>
  <c r="D33" i="17"/>
  <c r="C33" i="17"/>
  <c r="AD32" i="17"/>
  <c r="V32" i="17"/>
  <c r="E32" i="17"/>
  <c r="D32" i="17"/>
  <c r="C32" i="17"/>
  <c r="AD31" i="17"/>
  <c r="V31" i="17"/>
  <c r="E31" i="17"/>
  <c r="D31" i="17"/>
  <c r="C31" i="17"/>
  <c r="A31" i="17"/>
  <c r="AD30" i="17"/>
  <c r="V30" i="17"/>
  <c r="E30" i="17"/>
  <c r="D30" i="17"/>
  <c r="C30" i="17"/>
  <c r="AD29" i="17"/>
  <c r="V29" i="17"/>
  <c r="E29" i="17"/>
  <c r="D29" i="17"/>
  <c r="C29" i="17"/>
  <c r="A29" i="17"/>
  <c r="AD28" i="17"/>
  <c r="V28" i="17"/>
  <c r="E28" i="17"/>
  <c r="D28" i="17"/>
  <c r="C28" i="17"/>
  <c r="A28" i="17"/>
  <c r="AD27" i="17"/>
  <c r="V27" i="17"/>
  <c r="E27" i="17"/>
  <c r="D27" i="17"/>
  <c r="C27" i="17"/>
  <c r="A27" i="17"/>
  <c r="AD26" i="17"/>
  <c r="V26" i="17"/>
  <c r="E26" i="17"/>
  <c r="D26" i="17"/>
  <c r="C26" i="17"/>
  <c r="AD25" i="17"/>
  <c r="V25" i="17"/>
  <c r="E25" i="17"/>
  <c r="D25" i="17"/>
  <c r="F25" i="17" s="1"/>
  <c r="C25" i="17"/>
  <c r="AD24" i="17"/>
  <c r="V24" i="17"/>
  <c r="E24" i="17"/>
  <c r="D24" i="17"/>
  <c r="C24" i="17"/>
  <c r="AD23" i="17"/>
  <c r="V23" i="17"/>
  <c r="E23" i="17"/>
  <c r="D23" i="17"/>
  <c r="C23" i="17"/>
  <c r="A23" i="17"/>
  <c r="AD22" i="17"/>
  <c r="V22" i="17"/>
  <c r="E22" i="17"/>
  <c r="D22" i="17"/>
  <c r="F22" i="17" s="1"/>
  <c r="C22" i="17"/>
  <c r="AD21" i="17"/>
  <c r="V21" i="17"/>
  <c r="E21" i="17"/>
  <c r="D21" i="17"/>
  <c r="C21" i="17"/>
  <c r="A21" i="17"/>
  <c r="AD20" i="17"/>
  <c r="V20" i="17"/>
  <c r="E20" i="17"/>
  <c r="D20" i="17"/>
  <c r="C20" i="17"/>
  <c r="A20" i="17"/>
  <c r="AD19" i="17"/>
  <c r="V19" i="17"/>
  <c r="E19" i="17"/>
  <c r="D19" i="17"/>
  <c r="C19" i="17"/>
  <c r="A19" i="17"/>
  <c r="AD18" i="17"/>
  <c r="V18" i="17"/>
  <c r="E18" i="17"/>
  <c r="D18" i="17"/>
  <c r="C18" i="17"/>
  <c r="AD17" i="17"/>
  <c r="V17" i="17"/>
  <c r="E17" i="17"/>
  <c r="D17" i="17"/>
  <c r="C17" i="17"/>
  <c r="AD16" i="17"/>
  <c r="V16" i="17"/>
  <c r="E16" i="17"/>
  <c r="D16" i="17"/>
  <c r="C16" i="17"/>
  <c r="AD15" i="17"/>
  <c r="V15" i="17"/>
  <c r="E15" i="17"/>
  <c r="D15" i="17"/>
  <c r="C15" i="17"/>
  <c r="A15" i="17"/>
  <c r="AD14" i="17"/>
  <c r="V14" i="17"/>
  <c r="E14" i="17"/>
  <c r="D14" i="17"/>
  <c r="C14" i="17"/>
  <c r="AD13" i="17"/>
  <c r="V13" i="17"/>
  <c r="E13" i="17"/>
  <c r="D13" i="17"/>
  <c r="C13" i="17"/>
  <c r="A13" i="17"/>
  <c r="AD12" i="17"/>
  <c r="V12" i="17"/>
  <c r="E12" i="17"/>
  <c r="D12" i="17"/>
  <c r="C12" i="17"/>
  <c r="A12" i="17"/>
  <c r="AD11" i="17"/>
  <c r="V11" i="17"/>
  <c r="E11" i="17"/>
  <c r="D11" i="17"/>
  <c r="C11" i="17"/>
  <c r="A11" i="17"/>
  <c r="AD10" i="17"/>
  <c r="V10" i="17"/>
  <c r="E10" i="17"/>
  <c r="D10" i="17"/>
  <c r="C10" i="17"/>
  <c r="C41" i="17" s="1"/>
  <c r="B19" i="7" s="1"/>
  <c r="AG8" i="17"/>
  <c r="AF8" i="17"/>
  <c r="AE8" i="17"/>
  <c r="AC8" i="17"/>
  <c r="AB8" i="17"/>
  <c r="AA8" i="17"/>
  <c r="Z8" i="17"/>
  <c r="Y8" i="17"/>
  <c r="X8" i="17"/>
  <c r="W8" i="17"/>
  <c r="AE7" i="17"/>
  <c r="W7" i="17"/>
  <c r="G7" i="17"/>
  <c r="C7" i="17"/>
  <c r="B5" i="17"/>
  <c r="B4" i="17"/>
  <c r="B3" i="17"/>
  <c r="B1" i="17"/>
  <c r="AG40" i="16"/>
  <c r="AF18" i="7" s="1"/>
  <c r="AF40" i="16"/>
  <c r="AE18" i="7" s="1"/>
  <c r="AE40" i="16"/>
  <c r="AD18" i="7" s="1"/>
  <c r="AC40" i="16"/>
  <c r="AB18" i="7" s="1"/>
  <c r="AB40" i="16"/>
  <c r="AA18" i="7" s="1"/>
  <c r="AA40" i="16"/>
  <c r="Z18" i="7" s="1"/>
  <c r="Z40" i="16"/>
  <c r="Y18" i="7" s="1"/>
  <c r="Y40" i="16"/>
  <c r="X18" i="7" s="1"/>
  <c r="X40" i="16"/>
  <c r="W18" i="7" s="1"/>
  <c r="W40" i="16"/>
  <c r="V18" i="7" s="1"/>
  <c r="U40" i="16"/>
  <c r="T18" i="7" s="1"/>
  <c r="T40" i="16"/>
  <c r="S18" i="7" s="1"/>
  <c r="S40" i="16"/>
  <c r="R18" i="7" s="1"/>
  <c r="R40" i="16"/>
  <c r="Q18" i="7" s="1"/>
  <c r="Q40" i="16"/>
  <c r="P18" i="7" s="1"/>
  <c r="P40" i="16"/>
  <c r="O18" i="7" s="1"/>
  <c r="O40" i="16"/>
  <c r="N18" i="7" s="1"/>
  <c r="N40" i="16"/>
  <c r="M18" i="7" s="1"/>
  <c r="M40" i="16"/>
  <c r="L40" i="16"/>
  <c r="K18" i="7" s="1"/>
  <c r="K40" i="16"/>
  <c r="J18" i="7" s="1"/>
  <c r="J40" i="16"/>
  <c r="I18" i="7" s="1"/>
  <c r="I40" i="16"/>
  <c r="H18" i="7" s="1"/>
  <c r="H40" i="16"/>
  <c r="G18" i="7" s="1"/>
  <c r="G40" i="16"/>
  <c r="F18" i="7" s="1"/>
  <c r="AD39" i="16"/>
  <c r="V39" i="16"/>
  <c r="E39" i="16"/>
  <c r="D39" i="16"/>
  <c r="C39" i="16"/>
  <c r="A39" i="16"/>
  <c r="AD38" i="16"/>
  <c r="V38" i="16"/>
  <c r="E38" i="16"/>
  <c r="D38" i="16"/>
  <c r="C38" i="16"/>
  <c r="A38" i="16"/>
  <c r="AD37" i="16"/>
  <c r="V37" i="16"/>
  <c r="E37" i="16"/>
  <c r="D37" i="16"/>
  <c r="C37" i="16"/>
  <c r="A37" i="16"/>
  <c r="AD36" i="16"/>
  <c r="V36" i="16"/>
  <c r="E36" i="16"/>
  <c r="D36" i="16"/>
  <c r="C36" i="16"/>
  <c r="AD35" i="16"/>
  <c r="V35" i="16"/>
  <c r="E35" i="16"/>
  <c r="D35" i="16"/>
  <c r="C35" i="16"/>
  <c r="AD34" i="16"/>
  <c r="V34" i="16"/>
  <c r="E34" i="16"/>
  <c r="D34" i="16"/>
  <c r="C34" i="16"/>
  <c r="AD33" i="16"/>
  <c r="V33" i="16"/>
  <c r="E33" i="16"/>
  <c r="D33" i="16"/>
  <c r="C33" i="16"/>
  <c r="AD32" i="16"/>
  <c r="V32" i="16"/>
  <c r="E32" i="16"/>
  <c r="D32" i="16"/>
  <c r="C32" i="16"/>
  <c r="A32" i="16"/>
  <c r="AD31" i="16"/>
  <c r="V31" i="16"/>
  <c r="E31" i="16"/>
  <c r="D31" i="16"/>
  <c r="C31" i="16"/>
  <c r="A31" i="16"/>
  <c r="AD30" i="16"/>
  <c r="V30" i="16"/>
  <c r="E30" i="16"/>
  <c r="D30" i="16"/>
  <c r="C30" i="16"/>
  <c r="A30" i="16"/>
  <c r="AD29" i="16"/>
  <c r="V29" i="16"/>
  <c r="E29" i="16"/>
  <c r="D29" i="16"/>
  <c r="C29" i="16"/>
  <c r="A29" i="16"/>
  <c r="AD28" i="16"/>
  <c r="V28" i="16"/>
  <c r="E28" i="16"/>
  <c r="D28" i="16"/>
  <c r="C28" i="16"/>
  <c r="AD27" i="16"/>
  <c r="V27" i="16"/>
  <c r="E27" i="16"/>
  <c r="D27" i="16"/>
  <c r="C27" i="16"/>
  <c r="AD26" i="16"/>
  <c r="V26" i="16"/>
  <c r="E26" i="16"/>
  <c r="D26" i="16"/>
  <c r="C26" i="16"/>
  <c r="AD25" i="16"/>
  <c r="V25" i="16"/>
  <c r="E25" i="16"/>
  <c r="D25" i="16"/>
  <c r="C25" i="16"/>
  <c r="AD24" i="16"/>
  <c r="V24" i="16"/>
  <c r="E24" i="16"/>
  <c r="D24" i="16"/>
  <c r="C24" i="16"/>
  <c r="A24" i="16"/>
  <c r="AD23" i="16"/>
  <c r="V23" i="16"/>
  <c r="E23" i="16"/>
  <c r="D23" i="16"/>
  <c r="C23" i="16"/>
  <c r="A23" i="16"/>
  <c r="AD22" i="16"/>
  <c r="V22" i="16"/>
  <c r="E22" i="16"/>
  <c r="D22" i="16"/>
  <c r="C22" i="16"/>
  <c r="A22" i="16"/>
  <c r="AD21" i="16"/>
  <c r="V21" i="16"/>
  <c r="E21" i="16"/>
  <c r="D21" i="16"/>
  <c r="C21" i="16"/>
  <c r="A21" i="16"/>
  <c r="AD20" i="16"/>
  <c r="V20" i="16"/>
  <c r="E20" i="16"/>
  <c r="D20" i="16"/>
  <c r="C20" i="16"/>
  <c r="AD19" i="16"/>
  <c r="V19" i="16"/>
  <c r="E19" i="16"/>
  <c r="D19" i="16"/>
  <c r="C19" i="16"/>
  <c r="AD18" i="16"/>
  <c r="V18" i="16"/>
  <c r="E18" i="16"/>
  <c r="D18" i="16"/>
  <c r="C18" i="16"/>
  <c r="AD17" i="16"/>
  <c r="V17" i="16"/>
  <c r="E17" i="16"/>
  <c r="D17" i="16"/>
  <c r="C17" i="16"/>
  <c r="AD16" i="16"/>
  <c r="V16" i="16"/>
  <c r="E16" i="16"/>
  <c r="D16" i="16"/>
  <c r="C16" i="16"/>
  <c r="AD15" i="16"/>
  <c r="V15" i="16"/>
  <c r="E15" i="16"/>
  <c r="D15" i="16"/>
  <c r="C15" i="16"/>
  <c r="A15" i="16"/>
  <c r="AD14" i="16"/>
  <c r="V14" i="16"/>
  <c r="E14" i="16"/>
  <c r="D14" i="16"/>
  <c r="C14" i="16"/>
  <c r="A14" i="16"/>
  <c r="AD13" i="16"/>
  <c r="V13" i="16"/>
  <c r="E13" i="16"/>
  <c r="D13" i="16"/>
  <c r="C13" i="16"/>
  <c r="A13" i="16"/>
  <c r="AD12" i="16"/>
  <c r="V12" i="16"/>
  <c r="E12" i="16"/>
  <c r="D12" i="16"/>
  <c r="C12" i="16"/>
  <c r="AD11" i="16"/>
  <c r="V11" i="16"/>
  <c r="E11" i="16"/>
  <c r="D11" i="16"/>
  <c r="C11" i="16"/>
  <c r="A11" i="16"/>
  <c r="AD10" i="16"/>
  <c r="V10" i="16"/>
  <c r="E10" i="16"/>
  <c r="D10" i="16"/>
  <c r="C10" i="16"/>
  <c r="AG8" i="16"/>
  <c r="AF8" i="16"/>
  <c r="AE8" i="16"/>
  <c r="AC8" i="16"/>
  <c r="AB8" i="16"/>
  <c r="AA8" i="16"/>
  <c r="Z8" i="16"/>
  <c r="Y8" i="16"/>
  <c r="X8" i="16"/>
  <c r="W8" i="16"/>
  <c r="AE7" i="16"/>
  <c r="W7" i="16"/>
  <c r="G7" i="16"/>
  <c r="C7" i="16"/>
  <c r="B5" i="16"/>
  <c r="B4" i="16"/>
  <c r="B3" i="16"/>
  <c r="B1" i="16"/>
  <c r="AG41" i="15"/>
  <c r="AF41" i="15"/>
  <c r="AE41" i="15"/>
  <c r="AC41" i="15"/>
  <c r="AB41" i="15"/>
  <c r="AA41" i="15"/>
  <c r="Z41" i="15"/>
  <c r="Y41" i="15"/>
  <c r="X41" i="15"/>
  <c r="W41" i="15"/>
  <c r="U41" i="15"/>
  <c r="T41" i="15"/>
  <c r="S41" i="15"/>
  <c r="R41" i="15"/>
  <c r="Q41" i="15"/>
  <c r="P41" i="15"/>
  <c r="O41" i="15"/>
  <c r="N41" i="15"/>
  <c r="M41" i="15"/>
  <c r="M42" i="15" s="1"/>
  <c r="L41" i="15"/>
  <c r="K41" i="15"/>
  <c r="J41" i="15"/>
  <c r="I41" i="15"/>
  <c r="H41" i="15"/>
  <c r="G41" i="15"/>
  <c r="AD40" i="15"/>
  <c r="V40" i="15"/>
  <c r="E40" i="15"/>
  <c r="D40" i="15"/>
  <c r="C40" i="15"/>
  <c r="A40" i="15"/>
  <c r="AD39" i="15"/>
  <c r="V39" i="15"/>
  <c r="E39" i="15"/>
  <c r="D39" i="15"/>
  <c r="C39" i="15"/>
  <c r="A39" i="15"/>
  <c r="AD38" i="15"/>
  <c r="V38" i="15"/>
  <c r="E38" i="15"/>
  <c r="D38" i="15"/>
  <c r="C38" i="15"/>
  <c r="F38" i="15" s="1"/>
  <c r="AD37" i="15"/>
  <c r="V37" i="15"/>
  <c r="E37" i="15"/>
  <c r="D37" i="15"/>
  <c r="C37" i="15"/>
  <c r="AD36" i="15"/>
  <c r="V36" i="15"/>
  <c r="E36" i="15"/>
  <c r="D36" i="15"/>
  <c r="C36" i="15"/>
  <c r="F36" i="15" s="1"/>
  <c r="AD35" i="15"/>
  <c r="V35" i="15"/>
  <c r="E35" i="15"/>
  <c r="D35" i="15"/>
  <c r="C35" i="15"/>
  <c r="AD34" i="15"/>
  <c r="V34" i="15"/>
  <c r="E34" i="15"/>
  <c r="D34" i="15"/>
  <c r="C34" i="15"/>
  <c r="A34" i="15"/>
  <c r="AD33" i="15"/>
  <c r="V33" i="15"/>
  <c r="E33" i="15"/>
  <c r="D33" i="15"/>
  <c r="C33" i="15"/>
  <c r="F33" i="15" s="1"/>
  <c r="A33" i="15"/>
  <c r="AD32" i="15"/>
  <c r="V32" i="15"/>
  <c r="E32" i="15"/>
  <c r="D32" i="15"/>
  <c r="C32" i="15"/>
  <c r="A32" i="15"/>
  <c r="AD31" i="15"/>
  <c r="V31" i="15"/>
  <c r="E31" i="15"/>
  <c r="D31" i="15"/>
  <c r="C31" i="15"/>
  <c r="A31" i="15"/>
  <c r="AD30" i="15"/>
  <c r="V30" i="15"/>
  <c r="E30" i="15"/>
  <c r="D30" i="15"/>
  <c r="C30" i="15"/>
  <c r="AD29" i="15"/>
  <c r="V29" i="15"/>
  <c r="E29" i="15"/>
  <c r="D29" i="15"/>
  <c r="C29" i="15"/>
  <c r="AD28" i="15"/>
  <c r="V28" i="15"/>
  <c r="E28" i="15"/>
  <c r="D28" i="15"/>
  <c r="C28" i="15"/>
  <c r="AD27" i="15"/>
  <c r="V27" i="15"/>
  <c r="E27" i="15"/>
  <c r="D27" i="15"/>
  <c r="C27" i="15"/>
  <c r="AD26" i="15"/>
  <c r="V26" i="15"/>
  <c r="E26" i="15"/>
  <c r="D26" i="15"/>
  <c r="C26" i="15"/>
  <c r="A26" i="15"/>
  <c r="AD25" i="15"/>
  <c r="V25" i="15"/>
  <c r="E25" i="15"/>
  <c r="D25" i="15"/>
  <c r="C25" i="15"/>
  <c r="A25" i="15"/>
  <c r="AD24" i="15"/>
  <c r="V24" i="15"/>
  <c r="E24" i="15"/>
  <c r="D24" i="15"/>
  <c r="C24" i="15"/>
  <c r="F24" i="15" s="1"/>
  <c r="A24" i="15"/>
  <c r="AD23" i="15"/>
  <c r="V23" i="15"/>
  <c r="E23" i="15"/>
  <c r="D23" i="15"/>
  <c r="C23" i="15"/>
  <c r="A23" i="15"/>
  <c r="AD22" i="15"/>
  <c r="V22" i="15"/>
  <c r="E22" i="15"/>
  <c r="D22" i="15"/>
  <c r="C22" i="15"/>
  <c r="AD21" i="15"/>
  <c r="V21" i="15"/>
  <c r="E21" i="15"/>
  <c r="D21" i="15"/>
  <c r="C21" i="15"/>
  <c r="AD20" i="15"/>
  <c r="V20" i="15"/>
  <c r="E20" i="15"/>
  <c r="D20" i="15"/>
  <c r="C20" i="15"/>
  <c r="AD19" i="15"/>
  <c r="V19" i="15"/>
  <c r="E19" i="15"/>
  <c r="D19" i="15"/>
  <c r="C19" i="15"/>
  <c r="AD18" i="15"/>
  <c r="V18" i="15"/>
  <c r="E18" i="15"/>
  <c r="D18" i="15"/>
  <c r="C18" i="15"/>
  <c r="F18" i="15" s="1"/>
  <c r="A18" i="15"/>
  <c r="AD17" i="15"/>
  <c r="V17" i="15"/>
  <c r="E17" i="15"/>
  <c r="D17" i="15"/>
  <c r="C17" i="15"/>
  <c r="A17" i="15"/>
  <c r="AD16" i="15"/>
  <c r="V16" i="15"/>
  <c r="E16" i="15"/>
  <c r="D16" i="15"/>
  <c r="C16" i="15"/>
  <c r="F16" i="15" s="1"/>
  <c r="A16" i="15"/>
  <c r="AD15" i="15"/>
  <c r="V15" i="15"/>
  <c r="E15" i="15"/>
  <c r="D15" i="15"/>
  <c r="C15" i="15"/>
  <c r="A15" i="15"/>
  <c r="AD14" i="15"/>
  <c r="V14" i="15"/>
  <c r="E14" i="15"/>
  <c r="D14" i="15"/>
  <c r="C14" i="15"/>
  <c r="AD13" i="15"/>
  <c r="V13" i="15"/>
  <c r="E13" i="15"/>
  <c r="D13" i="15"/>
  <c r="C13" i="15"/>
  <c r="AD12" i="15"/>
  <c r="V12" i="15"/>
  <c r="E12" i="15"/>
  <c r="D12" i="15"/>
  <c r="C12" i="15"/>
  <c r="AD11" i="15"/>
  <c r="V11" i="15"/>
  <c r="E11" i="15"/>
  <c r="D11" i="15"/>
  <c r="C11" i="15"/>
  <c r="AD10" i="15"/>
  <c r="V10" i="15"/>
  <c r="E10" i="15"/>
  <c r="D10" i="15"/>
  <c r="C10" i="15"/>
  <c r="AG8" i="15"/>
  <c r="AF8" i="15"/>
  <c r="AE8" i="15"/>
  <c r="AC8" i="15"/>
  <c r="AB8" i="15"/>
  <c r="AA8" i="15"/>
  <c r="Z8" i="15"/>
  <c r="Y8" i="15"/>
  <c r="X8" i="15"/>
  <c r="W8" i="15"/>
  <c r="AE7" i="15"/>
  <c r="W7" i="15"/>
  <c r="G7" i="15"/>
  <c r="C7" i="15"/>
  <c r="B5" i="15"/>
  <c r="B4" i="15"/>
  <c r="B3" i="15"/>
  <c r="B1" i="15"/>
  <c r="AG41" i="14"/>
  <c r="AF16" i="7" s="1"/>
  <c r="AF41" i="14"/>
  <c r="AE16" i="7" s="1"/>
  <c r="AE41" i="14"/>
  <c r="AD16" i="7" s="1"/>
  <c r="AC41" i="14"/>
  <c r="AB16" i="7" s="1"/>
  <c r="AB41" i="14"/>
  <c r="AA16" i="7" s="1"/>
  <c r="AA41" i="14"/>
  <c r="Z16" i="7" s="1"/>
  <c r="Z41" i="14"/>
  <c r="Y16" i="7" s="1"/>
  <c r="Y41" i="14"/>
  <c r="X16" i="7" s="1"/>
  <c r="X41" i="14"/>
  <c r="W16" i="7" s="1"/>
  <c r="W41" i="14"/>
  <c r="V16" i="7" s="1"/>
  <c r="U41" i="14"/>
  <c r="T16" i="7" s="1"/>
  <c r="T41" i="14"/>
  <c r="S16" i="7" s="1"/>
  <c r="S41" i="14"/>
  <c r="R41" i="14"/>
  <c r="Q16" i="7" s="1"/>
  <c r="Q41" i="14"/>
  <c r="P16" i="7" s="1"/>
  <c r="P41" i="14"/>
  <c r="O41" i="14"/>
  <c r="N16" i="7" s="1"/>
  <c r="N41" i="14"/>
  <c r="M16" i="7" s="1"/>
  <c r="M41" i="14"/>
  <c r="L41" i="14"/>
  <c r="K16" i="7" s="1"/>
  <c r="K41" i="14"/>
  <c r="J41" i="14"/>
  <c r="I16" i="7" s="1"/>
  <c r="I41" i="14"/>
  <c r="H16" i="7" s="1"/>
  <c r="H41" i="14"/>
  <c r="G16" i="7" s="1"/>
  <c r="G41" i="14"/>
  <c r="F16" i="7" s="1"/>
  <c r="AD40" i="14"/>
  <c r="V40" i="14"/>
  <c r="E40" i="14"/>
  <c r="D40" i="14"/>
  <c r="C40" i="14"/>
  <c r="F40" i="14" s="1"/>
  <c r="AD39" i="14"/>
  <c r="V39" i="14"/>
  <c r="E39" i="14"/>
  <c r="D39" i="14"/>
  <c r="C39" i="14"/>
  <c r="AD38" i="14"/>
  <c r="V38" i="14"/>
  <c r="E38" i="14"/>
  <c r="D38" i="14"/>
  <c r="C38" i="14"/>
  <c r="F38" i="14" s="1"/>
  <c r="AD37" i="14"/>
  <c r="V37" i="14"/>
  <c r="E37" i="14"/>
  <c r="D37" i="14"/>
  <c r="C37" i="14"/>
  <c r="F37" i="14" s="1"/>
  <c r="AD36" i="14"/>
  <c r="V36" i="14"/>
  <c r="E36" i="14"/>
  <c r="D36" i="14"/>
  <c r="C36" i="14"/>
  <c r="AD35" i="14"/>
  <c r="V35" i="14"/>
  <c r="E35" i="14"/>
  <c r="D35" i="14"/>
  <c r="C35" i="14"/>
  <c r="F35" i="14" s="1"/>
  <c r="A35" i="14"/>
  <c r="AD34" i="14"/>
  <c r="V34" i="14"/>
  <c r="E34" i="14"/>
  <c r="D34" i="14"/>
  <c r="C34" i="14"/>
  <c r="AD33" i="14"/>
  <c r="V33" i="14"/>
  <c r="E33" i="14"/>
  <c r="D33" i="14"/>
  <c r="C33" i="14"/>
  <c r="AD32" i="14"/>
  <c r="V32" i="14"/>
  <c r="E32" i="14"/>
  <c r="D32" i="14"/>
  <c r="C32" i="14"/>
  <c r="F32" i="14" s="1"/>
  <c r="AD31" i="14"/>
  <c r="V31" i="14"/>
  <c r="E31" i="14"/>
  <c r="D31" i="14"/>
  <c r="F31" i="14" s="1"/>
  <c r="C31" i="14"/>
  <c r="AD30" i="14"/>
  <c r="V30" i="14"/>
  <c r="E30" i="14"/>
  <c r="D30" i="14"/>
  <c r="C30" i="14"/>
  <c r="AD29" i="14"/>
  <c r="V29" i="14"/>
  <c r="E29" i="14"/>
  <c r="F29" i="14" s="1"/>
  <c r="D29" i="14"/>
  <c r="C29" i="14"/>
  <c r="AD28" i="14"/>
  <c r="V28" i="14"/>
  <c r="E28" i="14"/>
  <c r="D28" i="14"/>
  <c r="C28" i="14"/>
  <c r="AD27" i="14"/>
  <c r="V27" i="14"/>
  <c r="E27" i="14"/>
  <c r="D27" i="14"/>
  <c r="C27" i="14"/>
  <c r="F27" i="14" s="1"/>
  <c r="A27" i="14"/>
  <c r="AD26" i="14"/>
  <c r="V26" i="14"/>
  <c r="E26" i="14"/>
  <c r="F26" i="14" s="1"/>
  <c r="D26" i="14"/>
  <c r="C26" i="14"/>
  <c r="AD25" i="14"/>
  <c r="V25" i="14"/>
  <c r="E25" i="14"/>
  <c r="D25" i="14"/>
  <c r="C25" i="14"/>
  <c r="F25" i="14" s="1"/>
  <c r="A25" i="14"/>
  <c r="AD24" i="14"/>
  <c r="V24" i="14"/>
  <c r="E24" i="14"/>
  <c r="D24" i="14"/>
  <c r="C24" i="14"/>
  <c r="F24" i="14" s="1"/>
  <c r="A24" i="14"/>
  <c r="AD23" i="14"/>
  <c r="V23" i="14"/>
  <c r="E23" i="14"/>
  <c r="D23" i="14"/>
  <c r="C23" i="14"/>
  <c r="AD22" i="14"/>
  <c r="V22" i="14"/>
  <c r="E22" i="14"/>
  <c r="D22" i="14"/>
  <c r="C22" i="14"/>
  <c r="AD21" i="14"/>
  <c r="V21" i="14"/>
  <c r="E21" i="14"/>
  <c r="D21" i="14"/>
  <c r="C21" i="14"/>
  <c r="F21" i="14" s="1"/>
  <c r="AD20" i="14"/>
  <c r="V20" i="14"/>
  <c r="E20" i="14"/>
  <c r="D20" i="14"/>
  <c r="C20" i="14"/>
  <c r="AD19" i="14"/>
  <c r="V19" i="14"/>
  <c r="E19" i="14"/>
  <c r="D19" i="14"/>
  <c r="C19" i="14"/>
  <c r="A19" i="14"/>
  <c r="AD18" i="14"/>
  <c r="V18" i="14"/>
  <c r="E18" i="14"/>
  <c r="D18" i="14"/>
  <c r="C18" i="14"/>
  <c r="F18" i="14" s="1"/>
  <c r="AD17" i="14"/>
  <c r="V17" i="14"/>
  <c r="E17" i="14"/>
  <c r="D17" i="14"/>
  <c r="F17" i="14" s="1"/>
  <c r="C17" i="14"/>
  <c r="A17" i="14"/>
  <c r="AD16" i="14"/>
  <c r="V16" i="14"/>
  <c r="E16" i="14"/>
  <c r="D16" i="14"/>
  <c r="C16" i="14"/>
  <c r="A16" i="14"/>
  <c r="AD15" i="14"/>
  <c r="V15" i="14"/>
  <c r="F15" i="14"/>
  <c r="E15" i="14"/>
  <c r="D15" i="14"/>
  <c r="C15" i="14"/>
  <c r="AD14" i="14"/>
  <c r="V14" i="14"/>
  <c r="E14" i="14"/>
  <c r="D14" i="14"/>
  <c r="C14" i="14"/>
  <c r="AD13" i="14"/>
  <c r="V13" i="14"/>
  <c r="E13" i="14"/>
  <c r="D13" i="14"/>
  <c r="F13" i="14" s="1"/>
  <c r="C13" i="14"/>
  <c r="AD12" i="14"/>
  <c r="V12" i="14"/>
  <c r="E12" i="14"/>
  <c r="D12" i="14"/>
  <c r="F12" i="14" s="1"/>
  <c r="C12" i="14"/>
  <c r="AD11" i="14"/>
  <c r="V11" i="14"/>
  <c r="E11" i="14"/>
  <c r="D11" i="14"/>
  <c r="D41" i="14" s="1"/>
  <c r="C16" i="7" s="1"/>
  <c r="C11" i="14"/>
  <c r="A11" i="14"/>
  <c r="AD10" i="14"/>
  <c r="V10" i="14"/>
  <c r="E10" i="14"/>
  <c r="D10" i="14"/>
  <c r="C10" i="14"/>
  <c r="AG8" i="14"/>
  <c r="AF8" i="14"/>
  <c r="AE8" i="14"/>
  <c r="AC8" i="14"/>
  <c r="AB8" i="14"/>
  <c r="AA8" i="14"/>
  <c r="Z8" i="14"/>
  <c r="Y8" i="14"/>
  <c r="X8" i="14"/>
  <c r="W8" i="14"/>
  <c r="AE7" i="14"/>
  <c r="W7" i="14"/>
  <c r="G7" i="14"/>
  <c r="C7" i="14"/>
  <c r="B5" i="14"/>
  <c r="B4" i="14"/>
  <c r="B3" i="14"/>
  <c r="B1" i="14"/>
  <c r="AG40" i="13"/>
  <c r="AF15" i="7" s="1"/>
  <c r="AF40" i="13"/>
  <c r="AE15" i="7" s="1"/>
  <c r="AE40" i="13"/>
  <c r="AD15" i="7" s="1"/>
  <c r="AC40" i="13"/>
  <c r="AB15" i="7" s="1"/>
  <c r="AB40" i="13"/>
  <c r="AA15" i="7" s="1"/>
  <c r="AA40" i="13"/>
  <c r="Z15" i="7" s="1"/>
  <c r="Z40" i="13"/>
  <c r="Y15" i="7" s="1"/>
  <c r="Y40" i="13"/>
  <c r="X15" i="7" s="1"/>
  <c r="X40" i="13"/>
  <c r="W15" i="7" s="1"/>
  <c r="W40" i="13"/>
  <c r="V15" i="7" s="1"/>
  <c r="U40" i="13"/>
  <c r="T15" i="7" s="1"/>
  <c r="T40" i="13"/>
  <c r="S15" i="7" s="1"/>
  <c r="S40" i="13"/>
  <c r="R15" i="7" s="1"/>
  <c r="R40" i="13"/>
  <c r="Q15" i="7" s="1"/>
  <c r="Q40" i="13"/>
  <c r="P15" i="7" s="1"/>
  <c r="P40" i="13"/>
  <c r="O40" i="13"/>
  <c r="N15" i="7" s="1"/>
  <c r="N40" i="13"/>
  <c r="M15" i="7" s="1"/>
  <c r="M40" i="13"/>
  <c r="L40" i="13"/>
  <c r="K15" i="7" s="1"/>
  <c r="K40" i="13"/>
  <c r="J15" i="7" s="1"/>
  <c r="J40" i="13"/>
  <c r="I15" i="7" s="1"/>
  <c r="I40" i="13"/>
  <c r="H15" i="7" s="1"/>
  <c r="H40" i="13"/>
  <c r="G15" i="7" s="1"/>
  <c r="G40" i="13"/>
  <c r="F15" i="7" s="1"/>
  <c r="AD39" i="13"/>
  <c r="V39" i="13"/>
  <c r="E39" i="13"/>
  <c r="D39" i="13"/>
  <c r="C39" i="13"/>
  <c r="AD38" i="13"/>
  <c r="V38" i="13"/>
  <c r="E38" i="13"/>
  <c r="F38" i="13" s="1"/>
  <c r="D38" i="13"/>
  <c r="C38" i="13"/>
  <c r="AD37" i="13"/>
  <c r="V37" i="13"/>
  <c r="E37" i="13"/>
  <c r="D37" i="13"/>
  <c r="C37" i="13"/>
  <c r="AD36" i="13"/>
  <c r="V36" i="13"/>
  <c r="E36" i="13"/>
  <c r="D36" i="13"/>
  <c r="C36" i="13"/>
  <c r="A36" i="13"/>
  <c r="AD35" i="13"/>
  <c r="V35" i="13"/>
  <c r="E35" i="13"/>
  <c r="D35" i="13"/>
  <c r="C35" i="13"/>
  <c r="A35" i="13"/>
  <c r="AD34" i="13"/>
  <c r="V34" i="13"/>
  <c r="E34" i="13"/>
  <c r="D34" i="13"/>
  <c r="C34" i="13"/>
  <c r="A34" i="13"/>
  <c r="AD33" i="13"/>
  <c r="V33" i="13"/>
  <c r="E33" i="13"/>
  <c r="D33" i="13"/>
  <c r="C33" i="13"/>
  <c r="A33" i="13"/>
  <c r="AD32" i="13"/>
  <c r="V32" i="13"/>
  <c r="E32" i="13"/>
  <c r="D32" i="13"/>
  <c r="C32" i="13"/>
  <c r="AD31" i="13"/>
  <c r="V31" i="13"/>
  <c r="E31" i="13"/>
  <c r="D31" i="13"/>
  <c r="C31" i="13"/>
  <c r="AD30" i="13"/>
  <c r="V30" i="13"/>
  <c r="E30" i="13"/>
  <c r="D30" i="13"/>
  <c r="C30" i="13"/>
  <c r="AD29" i="13"/>
  <c r="V29" i="13"/>
  <c r="E29" i="13"/>
  <c r="D29" i="13"/>
  <c r="C29" i="13"/>
  <c r="AD28" i="13"/>
  <c r="V28" i="13"/>
  <c r="E28" i="13"/>
  <c r="D28" i="13"/>
  <c r="C28" i="13"/>
  <c r="A28" i="13"/>
  <c r="AD27" i="13"/>
  <c r="V27" i="13"/>
  <c r="E27" i="13"/>
  <c r="D27" i="13"/>
  <c r="C27" i="13"/>
  <c r="A27" i="13"/>
  <c r="AD26" i="13"/>
  <c r="V26" i="13"/>
  <c r="E26" i="13"/>
  <c r="D26" i="13"/>
  <c r="C26" i="13"/>
  <c r="A26" i="13"/>
  <c r="AD25" i="13"/>
  <c r="V25" i="13"/>
  <c r="E25" i="13"/>
  <c r="D25" i="13"/>
  <c r="C25" i="13"/>
  <c r="A25" i="13"/>
  <c r="AD24" i="13"/>
  <c r="V24" i="13"/>
  <c r="E24" i="13"/>
  <c r="D24" i="13"/>
  <c r="C24" i="13"/>
  <c r="AD23" i="13"/>
  <c r="V23" i="13"/>
  <c r="E23" i="13"/>
  <c r="D23" i="13"/>
  <c r="C23" i="13"/>
  <c r="AD22" i="13"/>
  <c r="V22" i="13"/>
  <c r="E22" i="13"/>
  <c r="D22" i="13"/>
  <c r="C22" i="13"/>
  <c r="AD21" i="13"/>
  <c r="V21" i="13"/>
  <c r="E21" i="13"/>
  <c r="D21" i="13"/>
  <c r="C21" i="13"/>
  <c r="AD20" i="13"/>
  <c r="V20" i="13"/>
  <c r="E20" i="13"/>
  <c r="D20" i="13"/>
  <c r="C20" i="13"/>
  <c r="A20" i="13"/>
  <c r="AD19" i="13"/>
  <c r="V19" i="13"/>
  <c r="E19" i="13"/>
  <c r="D19" i="13"/>
  <c r="C19" i="13"/>
  <c r="A19" i="13"/>
  <c r="AD18" i="13"/>
  <c r="V18" i="13"/>
  <c r="E18" i="13"/>
  <c r="D18" i="13"/>
  <c r="C18" i="13"/>
  <c r="A18" i="13"/>
  <c r="AD17" i="13"/>
  <c r="V17" i="13"/>
  <c r="E17" i="13"/>
  <c r="D17" i="13"/>
  <c r="C17" i="13"/>
  <c r="A17" i="13"/>
  <c r="AD16" i="13"/>
  <c r="V16" i="13"/>
  <c r="E16" i="13"/>
  <c r="D16" i="13"/>
  <c r="C16" i="13"/>
  <c r="AD15" i="13"/>
  <c r="V15" i="13"/>
  <c r="E15" i="13"/>
  <c r="D15" i="13"/>
  <c r="C15" i="13"/>
  <c r="AD14" i="13"/>
  <c r="V14" i="13"/>
  <c r="E14" i="13"/>
  <c r="D14" i="13"/>
  <c r="C14" i="13"/>
  <c r="AD13" i="13"/>
  <c r="V13" i="13"/>
  <c r="E13" i="13"/>
  <c r="D13" i="13"/>
  <c r="C13" i="13"/>
  <c r="AD12" i="13"/>
  <c r="V12" i="13"/>
  <c r="E12" i="13"/>
  <c r="D12" i="13"/>
  <c r="C12" i="13"/>
  <c r="A12" i="13"/>
  <c r="AD11" i="13"/>
  <c r="V11" i="13"/>
  <c r="E11" i="13"/>
  <c r="D11" i="13"/>
  <c r="C11" i="13"/>
  <c r="A11" i="13"/>
  <c r="AD10" i="13"/>
  <c r="V10" i="13"/>
  <c r="E10" i="13"/>
  <c r="D10" i="13"/>
  <c r="C10" i="13"/>
  <c r="AG8" i="13"/>
  <c r="AF8" i="13"/>
  <c r="AE8" i="13"/>
  <c r="AC8" i="13"/>
  <c r="AB8" i="13"/>
  <c r="AA8" i="13"/>
  <c r="Z8" i="13"/>
  <c r="Y8" i="13"/>
  <c r="X8" i="13"/>
  <c r="W8" i="13"/>
  <c r="AE7" i="13"/>
  <c r="W7" i="13"/>
  <c r="G7" i="13"/>
  <c r="C7" i="13"/>
  <c r="B5" i="13"/>
  <c r="B4" i="13"/>
  <c r="B3" i="13"/>
  <c r="B1" i="13"/>
  <c r="AG41" i="12"/>
  <c r="AF14" i="7" s="1"/>
  <c r="AF41" i="12"/>
  <c r="AE14" i="7" s="1"/>
  <c r="AE41" i="12"/>
  <c r="AD14" i="7" s="1"/>
  <c r="AC41" i="12"/>
  <c r="AB14" i="7" s="1"/>
  <c r="AB41" i="12"/>
  <c r="AA14" i="7" s="1"/>
  <c r="AA41" i="12"/>
  <c r="Z14" i="7" s="1"/>
  <c r="Z41" i="12"/>
  <c r="Y14" i="7" s="1"/>
  <c r="Y41" i="12"/>
  <c r="X14" i="7" s="1"/>
  <c r="X41" i="12"/>
  <c r="W14" i="7" s="1"/>
  <c r="W41" i="12"/>
  <c r="V14" i="7" s="1"/>
  <c r="U41" i="12"/>
  <c r="T14" i="7" s="1"/>
  <c r="T41" i="12"/>
  <c r="S14" i="7" s="1"/>
  <c r="S41" i="12"/>
  <c r="R41" i="12"/>
  <c r="Q14" i="7" s="1"/>
  <c r="Q41" i="12"/>
  <c r="P14" i="7" s="1"/>
  <c r="P41" i="12"/>
  <c r="O41" i="12"/>
  <c r="N14" i="7" s="1"/>
  <c r="N41" i="12"/>
  <c r="M41" i="12"/>
  <c r="L14" i="7" s="1"/>
  <c r="L41" i="12"/>
  <c r="K14" i="7" s="1"/>
  <c r="K41" i="12"/>
  <c r="J14" i="7" s="1"/>
  <c r="J41" i="12"/>
  <c r="I41" i="12"/>
  <c r="H14" i="7" s="1"/>
  <c r="H41" i="12"/>
  <c r="G14" i="7" s="1"/>
  <c r="G41" i="12"/>
  <c r="F14" i="7" s="1"/>
  <c r="AD40" i="12"/>
  <c r="V40" i="12"/>
  <c r="E40" i="12"/>
  <c r="D40" i="12"/>
  <c r="C40" i="12"/>
  <c r="F40" i="12" s="1"/>
  <c r="AD39" i="12"/>
  <c r="V39" i="12"/>
  <c r="E39" i="12"/>
  <c r="D39" i="12"/>
  <c r="C39" i="12"/>
  <c r="AD38" i="12"/>
  <c r="V38" i="12"/>
  <c r="E38" i="12"/>
  <c r="D38" i="12"/>
  <c r="C38" i="12"/>
  <c r="A38" i="12"/>
  <c r="AD37" i="12"/>
  <c r="V37" i="12"/>
  <c r="E37" i="12"/>
  <c r="D37" i="12"/>
  <c r="C37" i="12"/>
  <c r="F37" i="12" s="1"/>
  <c r="A37" i="12"/>
  <c r="AD36" i="12"/>
  <c r="V36" i="12"/>
  <c r="E36" i="12"/>
  <c r="D36" i="12"/>
  <c r="C36" i="12"/>
  <c r="A36" i="12"/>
  <c r="AD35" i="12"/>
  <c r="V35" i="12"/>
  <c r="E35" i="12"/>
  <c r="D35" i="12"/>
  <c r="C35" i="12"/>
  <c r="F35" i="12" s="1"/>
  <c r="A35" i="12"/>
  <c r="AD34" i="12"/>
  <c r="V34" i="12"/>
  <c r="E34" i="12"/>
  <c r="D34" i="12"/>
  <c r="C34" i="12"/>
  <c r="A34" i="12"/>
  <c r="AD33" i="12"/>
  <c r="V33" i="12"/>
  <c r="E33" i="12"/>
  <c r="D33" i="12"/>
  <c r="C33" i="12"/>
  <c r="F33" i="12" s="1"/>
  <c r="AD32" i="12"/>
  <c r="V32" i="12"/>
  <c r="E32" i="12"/>
  <c r="D32" i="12"/>
  <c r="C32" i="12"/>
  <c r="AD31" i="12"/>
  <c r="V31" i="12"/>
  <c r="E31" i="12"/>
  <c r="D31" i="12"/>
  <c r="C31" i="12"/>
  <c r="AD30" i="12"/>
  <c r="V30" i="12"/>
  <c r="E30" i="12"/>
  <c r="D30" i="12"/>
  <c r="C30" i="12"/>
  <c r="F30" i="12" s="1"/>
  <c r="A30" i="12"/>
  <c r="AD29" i="12"/>
  <c r="V29" i="12"/>
  <c r="E29" i="12"/>
  <c r="D29" i="12"/>
  <c r="C29" i="12"/>
  <c r="A29" i="12"/>
  <c r="AD28" i="12"/>
  <c r="V28" i="12"/>
  <c r="E28" i="12"/>
  <c r="D28" i="12"/>
  <c r="C28" i="12"/>
  <c r="A28" i="12"/>
  <c r="AD27" i="12"/>
  <c r="V27" i="12"/>
  <c r="E27" i="12"/>
  <c r="D27" i="12"/>
  <c r="C27" i="12"/>
  <c r="A27" i="12"/>
  <c r="AD26" i="12"/>
  <c r="V26" i="12"/>
  <c r="E26" i="12"/>
  <c r="D26" i="12"/>
  <c r="C26" i="12"/>
  <c r="A26" i="12"/>
  <c r="AD25" i="12"/>
  <c r="V25" i="12"/>
  <c r="E25" i="12"/>
  <c r="D25" i="12"/>
  <c r="C25" i="12"/>
  <c r="AD24" i="12"/>
  <c r="V24" i="12"/>
  <c r="E24" i="12"/>
  <c r="D24" i="12"/>
  <c r="C24" i="12"/>
  <c r="AD23" i="12"/>
  <c r="V23" i="12"/>
  <c r="E23" i="12"/>
  <c r="D23" i="12"/>
  <c r="C23" i="12"/>
  <c r="F23" i="12" s="1"/>
  <c r="AD22" i="12"/>
  <c r="V22" i="12"/>
  <c r="E22" i="12"/>
  <c r="D22" i="12"/>
  <c r="C22" i="12"/>
  <c r="A22" i="12"/>
  <c r="AD21" i="12"/>
  <c r="V21" i="12"/>
  <c r="E21" i="12"/>
  <c r="D21" i="12"/>
  <c r="C21" i="12"/>
  <c r="A21" i="12"/>
  <c r="AD20" i="12"/>
  <c r="V20" i="12"/>
  <c r="E20" i="12"/>
  <c r="D20" i="12"/>
  <c r="C20" i="12"/>
  <c r="A20" i="12"/>
  <c r="AD19" i="12"/>
  <c r="V19" i="12"/>
  <c r="E19" i="12"/>
  <c r="D19" i="12"/>
  <c r="C19" i="12"/>
  <c r="A19" i="12"/>
  <c r="AD18" i="12"/>
  <c r="V18" i="12"/>
  <c r="E18" i="12"/>
  <c r="D18" i="12"/>
  <c r="C18" i="12"/>
  <c r="A18" i="12"/>
  <c r="AD17" i="12"/>
  <c r="V17" i="12"/>
  <c r="E17" i="12"/>
  <c r="D17" i="12"/>
  <c r="C17" i="12"/>
  <c r="AD16" i="12"/>
  <c r="V16" i="12"/>
  <c r="E16" i="12"/>
  <c r="D16" i="12"/>
  <c r="C16" i="12"/>
  <c r="AD15" i="12"/>
  <c r="V15" i="12"/>
  <c r="E15" i="12"/>
  <c r="D15" i="12"/>
  <c r="C15" i="12"/>
  <c r="AD14" i="12"/>
  <c r="V14" i="12"/>
  <c r="E14" i="12"/>
  <c r="D14" i="12"/>
  <c r="C14" i="12"/>
  <c r="A14" i="12"/>
  <c r="AD13" i="12"/>
  <c r="V13" i="12"/>
  <c r="E13" i="12"/>
  <c r="D13" i="12"/>
  <c r="C13" i="12"/>
  <c r="A13" i="12"/>
  <c r="AD12" i="12"/>
  <c r="V12" i="12"/>
  <c r="E12" i="12"/>
  <c r="D12" i="12"/>
  <c r="C12" i="12"/>
  <c r="A12" i="12"/>
  <c r="AD11" i="12"/>
  <c r="V11" i="12"/>
  <c r="E11" i="12"/>
  <c r="D11" i="12"/>
  <c r="C11" i="12"/>
  <c r="A11" i="12"/>
  <c r="AD10" i="12"/>
  <c r="V10" i="12"/>
  <c r="E10" i="12"/>
  <c r="D10" i="12"/>
  <c r="C10" i="12"/>
  <c r="AG8" i="12"/>
  <c r="AF8" i="12"/>
  <c r="AE8" i="12"/>
  <c r="AC8" i="12"/>
  <c r="AB8" i="12"/>
  <c r="AA8" i="12"/>
  <c r="Z8" i="12"/>
  <c r="Y8" i="12"/>
  <c r="X8" i="12"/>
  <c r="W8" i="12"/>
  <c r="AE7" i="12"/>
  <c r="W7" i="12"/>
  <c r="G7" i="12"/>
  <c r="C7" i="12"/>
  <c r="B5" i="12"/>
  <c r="B4" i="12"/>
  <c r="B3" i="12"/>
  <c r="B1" i="12"/>
  <c r="AG40" i="11"/>
  <c r="AF13" i="7" s="1"/>
  <c r="AF40" i="11"/>
  <c r="AE13" i="7" s="1"/>
  <c r="AE40" i="11"/>
  <c r="AD13" i="7" s="1"/>
  <c r="AC40" i="11"/>
  <c r="AB13" i="7" s="1"/>
  <c r="AB40" i="11"/>
  <c r="AA13" i="7" s="1"/>
  <c r="AA40" i="11"/>
  <c r="Z13" i="7" s="1"/>
  <c r="Z40" i="11"/>
  <c r="Y13" i="7" s="1"/>
  <c r="Y40" i="11"/>
  <c r="X13" i="7" s="1"/>
  <c r="X40" i="11"/>
  <c r="W13" i="7" s="1"/>
  <c r="W40" i="11"/>
  <c r="V13" i="7" s="1"/>
  <c r="U40" i="11"/>
  <c r="T13" i="7" s="1"/>
  <c r="T40" i="11"/>
  <c r="S13" i="7" s="1"/>
  <c r="S40" i="11"/>
  <c r="R40" i="11"/>
  <c r="Q13" i="7" s="1"/>
  <c r="Q40" i="11"/>
  <c r="P13" i="7" s="1"/>
  <c r="P40" i="11"/>
  <c r="O13" i="7" s="1"/>
  <c r="O40" i="11"/>
  <c r="N13" i="7" s="1"/>
  <c r="N40" i="11"/>
  <c r="M13" i="7" s="1"/>
  <c r="M40" i="11"/>
  <c r="L13" i="7" s="1"/>
  <c r="L40" i="11"/>
  <c r="K13" i="7" s="1"/>
  <c r="K40" i="11"/>
  <c r="J13" i="7" s="1"/>
  <c r="J40" i="11"/>
  <c r="I13" i="7" s="1"/>
  <c r="I40" i="11"/>
  <c r="H13" i="7" s="1"/>
  <c r="H40" i="11"/>
  <c r="G13" i="7" s="1"/>
  <c r="G40" i="11"/>
  <c r="F13" i="7" s="1"/>
  <c r="AD39" i="11"/>
  <c r="V39" i="11"/>
  <c r="E39" i="11"/>
  <c r="D39" i="11"/>
  <c r="C39" i="11"/>
  <c r="A39" i="11"/>
  <c r="AD38" i="11"/>
  <c r="V38" i="11"/>
  <c r="E38" i="11"/>
  <c r="D38" i="11"/>
  <c r="C38" i="11"/>
  <c r="A38" i="11"/>
  <c r="AD37" i="11"/>
  <c r="V37" i="11"/>
  <c r="E37" i="11"/>
  <c r="D37" i="11"/>
  <c r="C37" i="11"/>
  <c r="A37" i="11"/>
  <c r="AD36" i="11"/>
  <c r="V36" i="11"/>
  <c r="E36" i="11"/>
  <c r="D36" i="11"/>
  <c r="C36" i="11"/>
  <c r="A36" i="11"/>
  <c r="AD35" i="11"/>
  <c r="V35" i="11"/>
  <c r="E35" i="11"/>
  <c r="D35" i="11"/>
  <c r="C35" i="11"/>
  <c r="A35" i="11"/>
  <c r="AD34" i="11"/>
  <c r="V34" i="11"/>
  <c r="E34" i="11"/>
  <c r="D34" i="11"/>
  <c r="C34" i="11"/>
  <c r="AD33" i="11"/>
  <c r="V33" i="11"/>
  <c r="E33" i="11"/>
  <c r="D33" i="11"/>
  <c r="C33" i="11"/>
  <c r="AD32" i="11"/>
  <c r="V32" i="11"/>
  <c r="E32" i="11"/>
  <c r="D32" i="11"/>
  <c r="C32" i="11"/>
  <c r="A32" i="11"/>
  <c r="AD31" i="11"/>
  <c r="V31" i="11"/>
  <c r="E31" i="11"/>
  <c r="D31" i="11"/>
  <c r="C31" i="11"/>
  <c r="A31" i="11"/>
  <c r="AD30" i="11"/>
  <c r="V30" i="11"/>
  <c r="E30" i="11"/>
  <c r="D30" i="11"/>
  <c r="C30" i="11"/>
  <c r="A30" i="11"/>
  <c r="AD29" i="11"/>
  <c r="V29" i="11"/>
  <c r="E29" i="11"/>
  <c r="D29" i="11"/>
  <c r="C29" i="11"/>
  <c r="A29" i="11"/>
  <c r="AD28" i="11"/>
  <c r="V28" i="11"/>
  <c r="E28" i="11"/>
  <c r="D28" i="11"/>
  <c r="C28" i="11"/>
  <c r="A28" i="11"/>
  <c r="AD27" i="11"/>
  <c r="V27" i="11"/>
  <c r="E27" i="11"/>
  <c r="D27" i="11"/>
  <c r="C27" i="11"/>
  <c r="AD26" i="11"/>
  <c r="V26" i="11"/>
  <c r="E26" i="11"/>
  <c r="D26" i="11"/>
  <c r="C26" i="11"/>
  <c r="AD25" i="11"/>
  <c r="V25" i="11"/>
  <c r="E25" i="11"/>
  <c r="D25" i="11"/>
  <c r="C25" i="11"/>
  <c r="AD24" i="11"/>
  <c r="V24" i="11"/>
  <c r="E24" i="11"/>
  <c r="D24" i="11"/>
  <c r="C24" i="11"/>
  <c r="AD23" i="11"/>
  <c r="V23" i="11"/>
  <c r="E23" i="11"/>
  <c r="D23" i="11"/>
  <c r="C23" i="11"/>
  <c r="A23" i="11"/>
  <c r="AD22" i="11"/>
  <c r="V22" i="11"/>
  <c r="E22" i="11"/>
  <c r="D22" i="11"/>
  <c r="C22" i="11"/>
  <c r="A22" i="11"/>
  <c r="AD21" i="11"/>
  <c r="V21" i="11"/>
  <c r="E21" i="11"/>
  <c r="D21" i="11"/>
  <c r="C21" i="11"/>
  <c r="A21" i="11"/>
  <c r="AD20" i="11"/>
  <c r="V20" i="11"/>
  <c r="E20" i="11"/>
  <c r="D20" i="11"/>
  <c r="C20" i="11"/>
  <c r="A20" i="11"/>
  <c r="AD19" i="11"/>
  <c r="V19" i="11"/>
  <c r="E19" i="11"/>
  <c r="D19" i="11"/>
  <c r="C19" i="11"/>
  <c r="AD18" i="11"/>
  <c r="V18" i="11"/>
  <c r="E18" i="11"/>
  <c r="D18" i="11"/>
  <c r="C18" i="11"/>
  <c r="AD17" i="11"/>
  <c r="V17" i="11"/>
  <c r="E17" i="11"/>
  <c r="D17" i="11"/>
  <c r="C17" i="11"/>
  <c r="AD16" i="11"/>
  <c r="V16" i="11"/>
  <c r="E16" i="11"/>
  <c r="D16" i="11"/>
  <c r="C16" i="11"/>
  <c r="AD15" i="11"/>
  <c r="V15" i="11"/>
  <c r="E15" i="11"/>
  <c r="D15" i="11"/>
  <c r="C15" i="11"/>
  <c r="A15" i="11"/>
  <c r="AD14" i="11"/>
  <c r="V14" i="11"/>
  <c r="E14" i="11"/>
  <c r="D14" i="11"/>
  <c r="C14" i="11"/>
  <c r="A14" i="11"/>
  <c r="AD13" i="11"/>
  <c r="V13" i="11"/>
  <c r="E13" i="11"/>
  <c r="D13" i="11"/>
  <c r="C13" i="11"/>
  <c r="A13" i="11"/>
  <c r="AD12" i="11"/>
  <c r="V12" i="11"/>
  <c r="E12" i="11"/>
  <c r="D12" i="11"/>
  <c r="C12" i="11"/>
  <c r="A12" i="11"/>
  <c r="AD11" i="11"/>
  <c r="V11" i="11"/>
  <c r="E11" i="11"/>
  <c r="D11" i="11"/>
  <c r="C11" i="11"/>
  <c r="A11" i="11"/>
  <c r="AD10" i="11"/>
  <c r="V10" i="11"/>
  <c r="E10" i="11"/>
  <c r="D10" i="11"/>
  <c r="C10" i="11"/>
  <c r="AG8" i="11"/>
  <c r="AF8" i="11"/>
  <c r="AE8" i="11"/>
  <c r="AC8" i="11"/>
  <c r="AB8" i="11"/>
  <c r="AA8" i="11"/>
  <c r="Z8" i="11"/>
  <c r="Y8" i="11"/>
  <c r="X8" i="11"/>
  <c r="W8" i="11"/>
  <c r="AE7" i="11"/>
  <c r="W7" i="11"/>
  <c r="G7" i="11"/>
  <c r="C7" i="11"/>
  <c r="B5" i="11"/>
  <c r="B4" i="11"/>
  <c r="B3" i="11"/>
  <c r="B1" i="11"/>
  <c r="AG41" i="10"/>
  <c r="AF12" i="7" s="1"/>
  <c r="AF41" i="10"/>
  <c r="AE12" i="7" s="1"/>
  <c r="AE41" i="10"/>
  <c r="AD12" i="7" s="1"/>
  <c r="AC41" i="10"/>
  <c r="AB12" i="7" s="1"/>
  <c r="AB41" i="10"/>
  <c r="AA12" i="7" s="1"/>
  <c r="AA41" i="10"/>
  <c r="Z12" i="7" s="1"/>
  <c r="Z41" i="10"/>
  <c r="Y12" i="7" s="1"/>
  <c r="Y41" i="10"/>
  <c r="X12" i="7" s="1"/>
  <c r="X41" i="10"/>
  <c r="W12" i="7" s="1"/>
  <c r="W41" i="10"/>
  <c r="V12" i="7" s="1"/>
  <c r="U41" i="10"/>
  <c r="T12" i="7" s="1"/>
  <c r="T41" i="10"/>
  <c r="S12" i="7" s="1"/>
  <c r="S41" i="10"/>
  <c r="R41" i="10"/>
  <c r="Q12" i="7" s="1"/>
  <c r="Q41" i="10"/>
  <c r="P12" i="7" s="1"/>
  <c r="P41" i="10"/>
  <c r="O41" i="10"/>
  <c r="N12" i="7" s="1"/>
  <c r="N41" i="10"/>
  <c r="M12" i="7" s="1"/>
  <c r="M41" i="10"/>
  <c r="L41" i="10"/>
  <c r="K12" i="7" s="1"/>
  <c r="K41" i="10"/>
  <c r="J41" i="10"/>
  <c r="I12" i="7" s="1"/>
  <c r="I41" i="10"/>
  <c r="H12" i="7" s="1"/>
  <c r="H41" i="10"/>
  <c r="G12" i="7" s="1"/>
  <c r="G41" i="10"/>
  <c r="F12" i="7" s="1"/>
  <c r="AD40" i="10"/>
  <c r="V40" i="10"/>
  <c r="E40" i="10"/>
  <c r="D40" i="10"/>
  <c r="C40" i="10"/>
  <c r="AD39" i="10"/>
  <c r="V39" i="10"/>
  <c r="E39" i="10"/>
  <c r="D39" i="10"/>
  <c r="C39" i="10"/>
  <c r="A39" i="10"/>
  <c r="AD38" i="10"/>
  <c r="V38" i="10"/>
  <c r="E38" i="10"/>
  <c r="D38" i="10"/>
  <c r="C38" i="10"/>
  <c r="AD37" i="10"/>
  <c r="V37" i="10"/>
  <c r="E37" i="10"/>
  <c r="D37" i="10"/>
  <c r="C37" i="10"/>
  <c r="A37" i="10"/>
  <c r="AD36" i="10"/>
  <c r="V36" i="10"/>
  <c r="E36" i="10"/>
  <c r="F36" i="10" s="1"/>
  <c r="D36" i="10"/>
  <c r="C36" i="10"/>
  <c r="AD35" i="10"/>
  <c r="V35" i="10"/>
  <c r="E35" i="10"/>
  <c r="D35" i="10"/>
  <c r="C35" i="10"/>
  <c r="AD34" i="10"/>
  <c r="V34" i="10"/>
  <c r="E34" i="10"/>
  <c r="D34" i="10"/>
  <c r="C34" i="10"/>
  <c r="AD33" i="10"/>
  <c r="V33" i="10"/>
  <c r="E33" i="10"/>
  <c r="D33" i="10"/>
  <c r="C33" i="10"/>
  <c r="A33" i="10"/>
  <c r="AD32" i="10"/>
  <c r="V32" i="10"/>
  <c r="E32" i="10"/>
  <c r="D32" i="10"/>
  <c r="C32" i="10"/>
  <c r="AD31" i="10"/>
  <c r="V31" i="10"/>
  <c r="E31" i="10"/>
  <c r="F31" i="10" s="1"/>
  <c r="D31" i="10"/>
  <c r="C31" i="10"/>
  <c r="A31" i="10"/>
  <c r="AD30" i="10"/>
  <c r="V30" i="10"/>
  <c r="E30" i="10"/>
  <c r="F30" i="10" s="1"/>
  <c r="D30" i="10"/>
  <c r="C30" i="10"/>
  <c r="AD29" i="10"/>
  <c r="V29" i="10"/>
  <c r="E29" i="10"/>
  <c r="D29" i="10"/>
  <c r="C29" i="10"/>
  <c r="A29" i="10"/>
  <c r="AD28" i="10"/>
  <c r="V28" i="10"/>
  <c r="E28" i="10"/>
  <c r="D28" i="10"/>
  <c r="C28" i="10"/>
  <c r="AD27" i="10"/>
  <c r="V27" i="10"/>
  <c r="E27" i="10"/>
  <c r="F27" i="10" s="1"/>
  <c r="D27" i="10"/>
  <c r="C27" i="10"/>
  <c r="AD26" i="10"/>
  <c r="V26" i="10"/>
  <c r="E26" i="10"/>
  <c r="D26" i="10"/>
  <c r="C26" i="10"/>
  <c r="AD25" i="10"/>
  <c r="V25" i="10"/>
  <c r="E25" i="10"/>
  <c r="F25" i="10" s="1"/>
  <c r="D25" i="10"/>
  <c r="C25" i="10"/>
  <c r="A25" i="10"/>
  <c r="AD24" i="10"/>
  <c r="V24" i="10"/>
  <c r="E24" i="10"/>
  <c r="F24" i="10" s="1"/>
  <c r="D24" i="10"/>
  <c r="C24" i="10"/>
  <c r="AD23" i="10"/>
  <c r="V23" i="10"/>
  <c r="E23" i="10"/>
  <c r="D23" i="10"/>
  <c r="C23" i="10"/>
  <c r="A23" i="10"/>
  <c r="AD22" i="10"/>
  <c r="V22" i="10"/>
  <c r="E22" i="10"/>
  <c r="D22" i="10"/>
  <c r="C22" i="10"/>
  <c r="AD21" i="10"/>
  <c r="V21" i="10"/>
  <c r="F21" i="10"/>
  <c r="E21" i="10"/>
  <c r="D21" i="10"/>
  <c r="C21" i="10"/>
  <c r="A21" i="10"/>
  <c r="AD20" i="10"/>
  <c r="V20" i="10"/>
  <c r="E20" i="10"/>
  <c r="D20" i="10"/>
  <c r="C20" i="10"/>
  <c r="AD19" i="10"/>
  <c r="V19" i="10"/>
  <c r="E19" i="10"/>
  <c r="D19" i="10"/>
  <c r="C19" i="10"/>
  <c r="AD18" i="10"/>
  <c r="V18" i="10"/>
  <c r="E18" i="10"/>
  <c r="F18" i="10" s="1"/>
  <c r="D18" i="10"/>
  <c r="C18" i="10"/>
  <c r="AD17" i="10"/>
  <c r="V17" i="10"/>
  <c r="E17" i="10"/>
  <c r="D17" i="10"/>
  <c r="C17" i="10"/>
  <c r="A17" i="10"/>
  <c r="AD16" i="10"/>
  <c r="V16" i="10"/>
  <c r="E16" i="10"/>
  <c r="D16" i="10"/>
  <c r="C16" i="10"/>
  <c r="A16" i="10"/>
  <c r="AD15" i="10"/>
  <c r="V15" i="10"/>
  <c r="E15" i="10"/>
  <c r="D15" i="10"/>
  <c r="C15" i="10"/>
  <c r="A15" i="10"/>
  <c r="AD14" i="10"/>
  <c r="V14" i="10"/>
  <c r="E14" i="10"/>
  <c r="D14" i="10"/>
  <c r="C14" i="10"/>
  <c r="A14" i="10"/>
  <c r="AD13" i="10"/>
  <c r="V13" i="10"/>
  <c r="E13" i="10"/>
  <c r="D13" i="10"/>
  <c r="C13" i="10"/>
  <c r="A13" i="10"/>
  <c r="AD12" i="10"/>
  <c r="V12" i="10"/>
  <c r="E12" i="10"/>
  <c r="D12" i="10"/>
  <c r="C12" i="10"/>
  <c r="A12" i="10"/>
  <c r="AD11" i="10"/>
  <c r="V11" i="10"/>
  <c r="E11" i="10"/>
  <c r="D11" i="10"/>
  <c r="C11" i="10"/>
  <c r="AD10" i="10"/>
  <c r="V10" i="10"/>
  <c r="E10" i="10"/>
  <c r="D10" i="10"/>
  <c r="C10" i="10"/>
  <c r="AG8" i="10"/>
  <c r="AF8" i="10"/>
  <c r="AE8" i="10"/>
  <c r="AC8" i="10"/>
  <c r="AB8" i="10"/>
  <c r="AA8" i="10"/>
  <c r="Z8" i="10"/>
  <c r="Y8" i="10"/>
  <c r="X8" i="10"/>
  <c r="W8" i="10"/>
  <c r="AE7" i="10"/>
  <c r="W7" i="10"/>
  <c r="G7" i="10"/>
  <c r="C7" i="10"/>
  <c r="B5" i="10"/>
  <c r="B4" i="10"/>
  <c r="B3" i="10"/>
  <c r="B1" i="10"/>
  <c r="S40" i="9"/>
  <c r="M40" i="9"/>
  <c r="J40" i="9"/>
  <c r="AD37" i="9"/>
  <c r="V37" i="9"/>
  <c r="E37" i="9"/>
  <c r="D37" i="9"/>
  <c r="C37" i="9"/>
  <c r="AD36" i="9"/>
  <c r="V36" i="9"/>
  <c r="E36" i="9"/>
  <c r="D36" i="9"/>
  <c r="C36" i="9"/>
  <c r="F36" i="9" s="1"/>
  <c r="AD35" i="9"/>
  <c r="V35" i="9"/>
  <c r="E35" i="9"/>
  <c r="D35" i="9"/>
  <c r="C35" i="9"/>
  <c r="F35" i="9" s="1"/>
  <c r="AD34" i="9"/>
  <c r="V34" i="9"/>
  <c r="E34" i="9"/>
  <c r="D34" i="9"/>
  <c r="C34" i="9"/>
  <c r="AD33" i="9"/>
  <c r="V33" i="9"/>
  <c r="E33" i="9"/>
  <c r="D33" i="9"/>
  <c r="C33" i="9"/>
  <c r="AD32" i="9"/>
  <c r="V32" i="9"/>
  <c r="E32" i="9"/>
  <c r="D32" i="9"/>
  <c r="C32" i="9"/>
  <c r="AD31" i="9"/>
  <c r="V31" i="9"/>
  <c r="E31" i="9"/>
  <c r="D31" i="9"/>
  <c r="C31" i="9"/>
  <c r="AD30" i="9"/>
  <c r="V30" i="9"/>
  <c r="E30" i="9"/>
  <c r="D30" i="9"/>
  <c r="C30" i="9"/>
  <c r="A30" i="9"/>
  <c r="AD29" i="9"/>
  <c r="V29" i="9"/>
  <c r="E29" i="9"/>
  <c r="D29" i="9"/>
  <c r="C29" i="9"/>
  <c r="AD28" i="9"/>
  <c r="V28" i="9"/>
  <c r="E28" i="9"/>
  <c r="D28" i="9"/>
  <c r="C28" i="9"/>
  <c r="AD27" i="9"/>
  <c r="V27" i="9"/>
  <c r="E27" i="9"/>
  <c r="D27" i="9"/>
  <c r="C27" i="9"/>
  <c r="AD26" i="9"/>
  <c r="V26" i="9"/>
  <c r="E26" i="9"/>
  <c r="D26" i="9"/>
  <c r="C26" i="9"/>
  <c r="AD25" i="9"/>
  <c r="V25" i="9"/>
  <c r="E25" i="9"/>
  <c r="D25" i="9"/>
  <c r="C25" i="9"/>
  <c r="A25" i="9"/>
  <c r="AD24" i="9"/>
  <c r="V24" i="9"/>
  <c r="E24" i="9"/>
  <c r="D24" i="9"/>
  <c r="C24" i="9"/>
  <c r="AD23" i="9"/>
  <c r="V23" i="9"/>
  <c r="E23" i="9"/>
  <c r="D23" i="9"/>
  <c r="C23" i="9"/>
  <c r="AD22" i="9"/>
  <c r="V22" i="9"/>
  <c r="E22" i="9"/>
  <c r="D22" i="9"/>
  <c r="C22" i="9"/>
  <c r="A22" i="9"/>
  <c r="AD21" i="9"/>
  <c r="V21" i="9"/>
  <c r="E21" i="9"/>
  <c r="D21" i="9"/>
  <c r="C21" i="9"/>
  <c r="A21" i="9"/>
  <c r="AD20" i="9"/>
  <c r="V20" i="9"/>
  <c r="E20" i="9"/>
  <c r="D20" i="9"/>
  <c r="C20" i="9"/>
  <c r="AD19" i="9"/>
  <c r="V19" i="9"/>
  <c r="E19" i="9"/>
  <c r="D19" i="9"/>
  <c r="C19" i="9"/>
  <c r="A19" i="9"/>
  <c r="AD18" i="9"/>
  <c r="V18" i="9"/>
  <c r="E18" i="9"/>
  <c r="D18" i="9"/>
  <c r="C18" i="9"/>
  <c r="AD17" i="9"/>
  <c r="V17" i="9"/>
  <c r="E17" i="9"/>
  <c r="F17" i="9" s="1"/>
  <c r="D17" i="9"/>
  <c r="C17" i="9"/>
  <c r="A17" i="9"/>
  <c r="AD16" i="9"/>
  <c r="V16" i="9"/>
  <c r="E16" i="9"/>
  <c r="D16" i="9"/>
  <c r="C16" i="9"/>
  <c r="AD15" i="9"/>
  <c r="V15" i="9"/>
  <c r="E15" i="9"/>
  <c r="D15" i="9"/>
  <c r="C15" i="9"/>
  <c r="AD14" i="9"/>
  <c r="V14" i="9"/>
  <c r="E14" i="9"/>
  <c r="D14" i="9"/>
  <c r="C14" i="9"/>
  <c r="A14" i="9"/>
  <c r="AD13" i="9"/>
  <c r="V13" i="9"/>
  <c r="E13" i="9"/>
  <c r="D13" i="9"/>
  <c r="C13" i="9"/>
  <c r="AD12" i="9"/>
  <c r="V12" i="9"/>
  <c r="E12" i="9"/>
  <c r="D12" i="9"/>
  <c r="C12" i="9"/>
  <c r="AD11" i="9"/>
  <c r="V11" i="9"/>
  <c r="E11" i="9"/>
  <c r="D11" i="9"/>
  <c r="C11" i="9"/>
  <c r="AD10" i="9"/>
  <c r="V10" i="9"/>
  <c r="E10" i="9"/>
  <c r="D10" i="9"/>
  <c r="C10" i="9"/>
  <c r="A10" i="9"/>
  <c r="AG8" i="9"/>
  <c r="AF8" i="9"/>
  <c r="AE8" i="9"/>
  <c r="AC8" i="9"/>
  <c r="AB8" i="9"/>
  <c r="AA8" i="9"/>
  <c r="Z8" i="9"/>
  <c r="Y8" i="9"/>
  <c r="X8" i="9"/>
  <c r="W8" i="9"/>
  <c r="AE7" i="9"/>
  <c r="W7" i="9"/>
  <c r="G7" i="9"/>
  <c r="C7" i="9"/>
  <c r="B5" i="9"/>
  <c r="B4" i="9"/>
  <c r="B3" i="9"/>
  <c r="B1" i="9"/>
  <c r="B11" i="8"/>
  <c r="A11" i="8" s="1"/>
  <c r="B12" i="8"/>
  <c r="A12" i="8" s="1"/>
  <c r="B13" i="8"/>
  <c r="A13" i="8" s="1"/>
  <c r="B14" i="8"/>
  <c r="A14" i="8" s="1"/>
  <c r="B15" i="8"/>
  <c r="A15" i="8" s="1"/>
  <c r="B16" i="8"/>
  <c r="A16" i="8" s="1"/>
  <c r="B17" i="8"/>
  <c r="A17" i="8" s="1"/>
  <c r="B18" i="8"/>
  <c r="A18" i="8" s="1"/>
  <c r="B19" i="8"/>
  <c r="A19" i="8" s="1"/>
  <c r="B20" i="8"/>
  <c r="A20" i="8" s="1"/>
  <c r="B21" i="8"/>
  <c r="A21" i="8" s="1"/>
  <c r="B22" i="8"/>
  <c r="A22" i="8" s="1"/>
  <c r="B23" i="8"/>
  <c r="A23" i="8" s="1"/>
  <c r="B24" i="8"/>
  <c r="A24" i="8" s="1"/>
  <c r="B25" i="8"/>
  <c r="A25" i="8" s="1"/>
  <c r="B26" i="8"/>
  <c r="A26" i="8" s="1"/>
  <c r="B27" i="8"/>
  <c r="A27" i="8" s="1"/>
  <c r="B28" i="8"/>
  <c r="A28" i="8" s="1"/>
  <c r="B29" i="8"/>
  <c r="A29" i="8" s="1"/>
  <c r="B30" i="8"/>
  <c r="A30" i="8" s="1"/>
  <c r="B31" i="8"/>
  <c r="A31" i="8" s="1"/>
  <c r="B32" i="8"/>
  <c r="A32" i="8" s="1"/>
  <c r="B33" i="8"/>
  <c r="A33" i="8" s="1"/>
  <c r="B34" i="8"/>
  <c r="A34" i="8" s="1"/>
  <c r="B35" i="8"/>
  <c r="A35" i="8" s="1"/>
  <c r="B36" i="8"/>
  <c r="A36" i="8" s="1"/>
  <c r="B37" i="8"/>
  <c r="A37" i="8" s="1"/>
  <c r="B38" i="8"/>
  <c r="A38" i="8" s="1"/>
  <c r="B39" i="8"/>
  <c r="A39" i="8" s="1"/>
  <c r="B40" i="8"/>
  <c r="A40" i="8" s="1"/>
  <c r="B10" i="8"/>
  <c r="A10" i="8" s="1"/>
  <c r="B1" i="8"/>
  <c r="B1" i="20"/>
  <c r="B1" i="7"/>
  <c r="B1" i="6"/>
  <c r="B1" i="4"/>
  <c r="B1" i="3"/>
  <c r="B1" i="1"/>
  <c r="F23" i="19" l="1"/>
  <c r="F30" i="19"/>
  <c r="F37" i="19"/>
  <c r="F40" i="19"/>
  <c r="F15" i="19"/>
  <c r="F18" i="19"/>
  <c r="F25" i="19"/>
  <c r="F36" i="19"/>
  <c r="C41" i="19"/>
  <c r="B21" i="7" s="1"/>
  <c r="F28" i="19"/>
  <c r="F32" i="19"/>
  <c r="F35" i="19"/>
  <c r="F10" i="19"/>
  <c r="F14" i="19"/>
  <c r="F17" i="19"/>
  <c r="F41" i="19" s="1"/>
  <c r="E21" i="7" s="1"/>
  <c r="F21" i="19"/>
  <c r="F24" i="19"/>
  <c r="F31" i="19"/>
  <c r="E41" i="19"/>
  <c r="D21" i="7" s="1"/>
  <c r="F20" i="19"/>
  <c r="F34" i="19"/>
  <c r="F13" i="19"/>
  <c r="S42" i="19"/>
  <c r="S21" i="7"/>
  <c r="M42" i="19"/>
  <c r="L21" i="7"/>
  <c r="D41" i="19"/>
  <c r="C21" i="7" s="1"/>
  <c r="AD41" i="19"/>
  <c r="AC21" i="7" s="1"/>
  <c r="P42" i="19"/>
  <c r="O21" i="7"/>
  <c r="V41" i="19"/>
  <c r="U21" i="7" s="1"/>
  <c r="J42" i="19"/>
  <c r="J21" i="7"/>
  <c r="F36" i="18"/>
  <c r="F11" i="18"/>
  <c r="F26" i="18"/>
  <c r="F23" i="18"/>
  <c r="F38" i="18"/>
  <c r="M41" i="18"/>
  <c r="L20" i="7"/>
  <c r="F16" i="18"/>
  <c r="C40" i="18"/>
  <c r="B20" i="7" s="1"/>
  <c r="F28" i="18"/>
  <c r="F31" i="18"/>
  <c r="F39" i="18"/>
  <c r="V40" i="18"/>
  <c r="U20" i="7" s="1"/>
  <c r="D40" i="18"/>
  <c r="C20" i="7" s="1"/>
  <c r="F37" i="18"/>
  <c r="F11" i="17"/>
  <c r="F21" i="17"/>
  <c r="F24" i="17"/>
  <c r="F27" i="17"/>
  <c r="F37" i="17"/>
  <c r="F40" i="17"/>
  <c r="V41" i="17"/>
  <c r="U19" i="7" s="1"/>
  <c r="F15" i="17"/>
  <c r="F41" i="17" s="1"/>
  <c r="E19" i="7" s="1"/>
  <c r="F31" i="17"/>
  <c r="F14" i="17"/>
  <c r="F30" i="17"/>
  <c r="F33" i="17"/>
  <c r="J42" i="17"/>
  <c r="I19" i="7"/>
  <c r="F17" i="17"/>
  <c r="F20" i="17"/>
  <c r="F36" i="17"/>
  <c r="S42" i="17"/>
  <c r="R19" i="7"/>
  <c r="F10" i="17"/>
  <c r="F26" i="17"/>
  <c r="E41" i="17"/>
  <c r="D19" i="7" s="1"/>
  <c r="F23" i="17"/>
  <c r="F39" i="17"/>
  <c r="P42" i="17"/>
  <c r="F13" i="17"/>
  <c r="F16" i="17"/>
  <c r="F19" i="17"/>
  <c r="F29" i="17"/>
  <c r="F32" i="17"/>
  <c r="F35" i="17"/>
  <c r="AD41" i="17"/>
  <c r="AC19" i="7" s="1"/>
  <c r="D41" i="17"/>
  <c r="C19" i="7" s="1"/>
  <c r="M42" i="17"/>
  <c r="M19" i="7"/>
  <c r="F12" i="17"/>
  <c r="F18" i="17"/>
  <c r="F28" i="17"/>
  <c r="F34" i="17"/>
  <c r="F38" i="16"/>
  <c r="F37" i="16"/>
  <c r="F30" i="16"/>
  <c r="F26" i="16"/>
  <c r="F18" i="16"/>
  <c r="C40" i="16"/>
  <c r="B18" i="7" s="1"/>
  <c r="F22" i="16"/>
  <c r="F11" i="16"/>
  <c r="F15" i="16"/>
  <c r="D40" i="16"/>
  <c r="C18" i="7" s="1"/>
  <c r="F39" i="16"/>
  <c r="F27" i="16"/>
  <c r="F31" i="16"/>
  <c r="M41" i="16"/>
  <c r="L18" i="7"/>
  <c r="F30" i="15"/>
  <c r="F34" i="15"/>
  <c r="F20" i="15"/>
  <c r="D41" i="15"/>
  <c r="F19" i="15"/>
  <c r="F12" i="15"/>
  <c r="F15" i="15"/>
  <c r="F35" i="15"/>
  <c r="F31" i="15"/>
  <c r="C41" i="15"/>
  <c r="V41" i="15"/>
  <c r="F23" i="15"/>
  <c r="F27" i="15"/>
  <c r="F37" i="15"/>
  <c r="E41" i="15"/>
  <c r="AD41" i="15"/>
  <c r="F11" i="15"/>
  <c r="F22" i="15"/>
  <c r="F26" i="15"/>
  <c r="F40" i="15"/>
  <c r="P42" i="15"/>
  <c r="F14" i="15"/>
  <c r="F29" i="15"/>
  <c r="F21" i="15"/>
  <c r="F25" i="15"/>
  <c r="F39" i="15"/>
  <c r="J42" i="15"/>
  <c r="F10" i="15"/>
  <c r="F13" i="15"/>
  <c r="F17" i="15"/>
  <c r="F28" i="15"/>
  <c r="F32" i="15"/>
  <c r="S42" i="15"/>
  <c r="F28" i="14"/>
  <c r="C41" i="14"/>
  <c r="B16" i="7" s="1"/>
  <c r="F16" i="14"/>
  <c r="F30" i="14"/>
  <c r="F34" i="14"/>
  <c r="F20" i="14"/>
  <c r="F23" i="14"/>
  <c r="F33" i="14"/>
  <c r="F19" i="14"/>
  <c r="F22" i="14"/>
  <c r="F14" i="14"/>
  <c r="F36" i="14"/>
  <c r="F39" i="14"/>
  <c r="E40" i="13"/>
  <c r="D15" i="7" s="1"/>
  <c r="F10" i="12"/>
  <c r="F31" i="12"/>
  <c r="F39" i="12"/>
  <c r="F28" i="12"/>
  <c r="F37" i="11"/>
  <c r="F12" i="10"/>
  <c r="F16" i="10"/>
  <c r="F19" i="10"/>
  <c r="F23" i="10"/>
  <c r="F26" i="10"/>
  <c r="F29" i="10"/>
  <c r="F32" i="10"/>
  <c r="F35" i="10"/>
  <c r="D41" i="10"/>
  <c r="C12" i="7" s="1"/>
  <c r="C41" i="10"/>
  <c r="B12" i="7" s="1"/>
  <c r="E39" i="9"/>
  <c r="D11" i="7" s="1"/>
  <c r="F34" i="9"/>
  <c r="P42" i="14"/>
  <c r="O16" i="7"/>
  <c r="J42" i="14"/>
  <c r="J16" i="7"/>
  <c r="S42" i="14"/>
  <c r="R16" i="7"/>
  <c r="F11" i="14"/>
  <c r="F10" i="14"/>
  <c r="M42" i="14"/>
  <c r="L16" i="7"/>
  <c r="V41" i="14"/>
  <c r="U16" i="7" s="1"/>
  <c r="AD41" i="14"/>
  <c r="AC16" i="7" s="1"/>
  <c r="P41" i="13"/>
  <c r="O15" i="7"/>
  <c r="C40" i="13"/>
  <c r="B15" i="7" s="1"/>
  <c r="D40" i="13"/>
  <c r="C15" i="7" s="1"/>
  <c r="M41" i="13"/>
  <c r="L15" i="7"/>
  <c r="F11" i="12"/>
  <c r="F18" i="12"/>
  <c r="F22" i="12"/>
  <c r="F25" i="12"/>
  <c r="F29" i="12"/>
  <c r="F32" i="12"/>
  <c r="F36" i="12"/>
  <c r="S42" i="12"/>
  <c r="R14" i="7"/>
  <c r="F14" i="12"/>
  <c r="F17" i="12"/>
  <c r="F21" i="12"/>
  <c r="F24" i="12"/>
  <c r="C41" i="12"/>
  <c r="B14" i="7" s="1"/>
  <c r="M42" i="12"/>
  <c r="M14" i="7"/>
  <c r="D41" i="12"/>
  <c r="C14" i="7" s="1"/>
  <c r="E41" i="12"/>
  <c r="D14" i="7" s="1"/>
  <c r="F13" i="12"/>
  <c r="F16" i="12"/>
  <c r="F20" i="12"/>
  <c r="F27" i="12"/>
  <c r="F34" i="12"/>
  <c r="F38" i="12"/>
  <c r="V41" i="12"/>
  <c r="U14" i="7" s="1"/>
  <c r="P42" i="12"/>
  <c r="O14" i="7"/>
  <c r="AD41" i="12"/>
  <c r="AC14" i="7" s="1"/>
  <c r="F12" i="12"/>
  <c r="F19" i="12"/>
  <c r="F26" i="12"/>
  <c r="F15" i="12"/>
  <c r="J42" i="12"/>
  <c r="I14" i="7"/>
  <c r="F19" i="11"/>
  <c r="F23" i="11"/>
  <c r="S41" i="11"/>
  <c r="R13" i="7"/>
  <c r="C40" i="11"/>
  <c r="B13" i="7" s="1"/>
  <c r="F11" i="11"/>
  <c r="F15" i="11"/>
  <c r="F35" i="11"/>
  <c r="F39" i="11"/>
  <c r="D40" i="11"/>
  <c r="C13" i="7" s="1"/>
  <c r="F27" i="11"/>
  <c r="F31" i="11"/>
  <c r="F14" i="10"/>
  <c r="J42" i="10"/>
  <c r="J12" i="7"/>
  <c r="S42" i="10"/>
  <c r="R12" i="7"/>
  <c r="V41" i="10"/>
  <c r="U12" i="7" s="1"/>
  <c r="F13" i="10"/>
  <c r="F17" i="10"/>
  <c r="F20" i="10"/>
  <c r="F33" i="10"/>
  <c r="F39" i="10"/>
  <c r="M42" i="10"/>
  <c r="L12" i="7"/>
  <c r="AD41" i="10"/>
  <c r="AC12" i="7" s="1"/>
  <c r="F10" i="10"/>
  <c r="F38" i="10"/>
  <c r="P42" i="10"/>
  <c r="O12" i="7"/>
  <c r="F11" i="10"/>
  <c r="F15" i="10"/>
  <c r="F22" i="10"/>
  <c r="F28" i="10"/>
  <c r="F34" i="10"/>
  <c r="F37" i="10"/>
  <c r="F40" i="10"/>
  <c r="D39" i="9"/>
  <c r="C11" i="7" s="1"/>
  <c r="F20" i="9"/>
  <c r="F33" i="9"/>
  <c r="V39" i="9"/>
  <c r="U11" i="7" s="1"/>
  <c r="F16" i="9"/>
  <c r="F23" i="9"/>
  <c r="F26" i="9"/>
  <c r="AD39" i="9"/>
  <c r="AC11" i="7" s="1"/>
  <c r="F37" i="9"/>
  <c r="F31" i="9"/>
  <c r="C39" i="9"/>
  <c r="B11" i="7" s="1"/>
  <c r="F14" i="9"/>
  <c r="F24" i="9"/>
  <c r="F27" i="9"/>
  <c r="AD40" i="18"/>
  <c r="AC20" i="7" s="1"/>
  <c r="F19" i="18"/>
  <c r="F29" i="18"/>
  <c r="F12" i="18"/>
  <c r="F15" i="18"/>
  <c r="F22" i="18"/>
  <c r="F32" i="18"/>
  <c r="F18" i="18"/>
  <c r="F25" i="18"/>
  <c r="P41" i="18"/>
  <c r="F14" i="18"/>
  <c r="F21" i="18"/>
  <c r="F34" i="18"/>
  <c r="F17" i="18"/>
  <c r="F24" i="18"/>
  <c r="F27" i="18"/>
  <c r="F30" i="18"/>
  <c r="J41" i="18"/>
  <c r="S41" i="18"/>
  <c r="F10" i="18"/>
  <c r="F20" i="18"/>
  <c r="F10" i="16"/>
  <c r="F33" i="16"/>
  <c r="V40" i="16"/>
  <c r="U18" i="7" s="1"/>
  <c r="F21" i="16"/>
  <c r="F25" i="16"/>
  <c r="F36" i="16"/>
  <c r="AD40" i="16"/>
  <c r="AC18" i="7" s="1"/>
  <c r="F13" i="16"/>
  <c r="F17" i="16"/>
  <c r="F28" i="16"/>
  <c r="F32" i="16"/>
  <c r="P41" i="16"/>
  <c r="F14" i="16"/>
  <c r="F29" i="16"/>
  <c r="F20" i="16"/>
  <c r="F24" i="16"/>
  <c r="F35" i="16"/>
  <c r="F12" i="16"/>
  <c r="F16" i="16"/>
  <c r="F19" i="16"/>
  <c r="F23" i="16"/>
  <c r="F34" i="16"/>
  <c r="J41" i="16"/>
  <c r="S41" i="16"/>
  <c r="F12" i="13"/>
  <c r="F16" i="13"/>
  <c r="F20" i="13"/>
  <c r="F24" i="13"/>
  <c r="F28" i="13"/>
  <c r="F32" i="13"/>
  <c r="F36" i="13"/>
  <c r="F11" i="13"/>
  <c r="F15" i="13"/>
  <c r="F19" i="13"/>
  <c r="F23" i="13"/>
  <c r="F27" i="13"/>
  <c r="F31" i="13"/>
  <c r="F35" i="13"/>
  <c r="F39" i="13"/>
  <c r="J41" i="13"/>
  <c r="S41" i="13"/>
  <c r="F14" i="13"/>
  <c r="F18" i="13"/>
  <c r="F22" i="13"/>
  <c r="F26" i="13"/>
  <c r="F30" i="13"/>
  <c r="F34" i="13"/>
  <c r="V40" i="13"/>
  <c r="U15" i="7" s="1"/>
  <c r="AD40" i="13"/>
  <c r="AC15" i="7" s="1"/>
  <c r="F13" i="13"/>
  <c r="F17" i="13"/>
  <c r="F21" i="13"/>
  <c r="F25" i="13"/>
  <c r="F29" i="13"/>
  <c r="F33" i="13"/>
  <c r="F37" i="13"/>
  <c r="J41" i="11"/>
  <c r="F10" i="11"/>
  <c r="F14" i="11"/>
  <c r="F18" i="11"/>
  <c r="F22" i="11"/>
  <c r="F26" i="11"/>
  <c r="F30" i="11"/>
  <c r="F34" i="11"/>
  <c r="F38" i="11"/>
  <c r="V40" i="11"/>
  <c r="U13" i="7" s="1"/>
  <c r="M41" i="11"/>
  <c r="AD40" i="11"/>
  <c r="AC13" i="7" s="1"/>
  <c r="F13" i="11"/>
  <c r="F17" i="11"/>
  <c r="F21" i="11"/>
  <c r="F25" i="11"/>
  <c r="F29" i="11"/>
  <c r="F33" i="11"/>
  <c r="F12" i="11"/>
  <c r="F16" i="11"/>
  <c r="F20" i="11"/>
  <c r="F24" i="11"/>
  <c r="F28" i="11"/>
  <c r="F32" i="11"/>
  <c r="F36" i="11"/>
  <c r="P41" i="11"/>
  <c r="F12" i="9"/>
  <c r="F19" i="9"/>
  <c r="F29" i="9"/>
  <c r="F22" i="9"/>
  <c r="F32" i="9"/>
  <c r="F15" i="9"/>
  <c r="F18" i="9"/>
  <c r="F25" i="9"/>
  <c r="F28" i="9"/>
  <c r="F11" i="9"/>
  <c r="F21" i="9"/>
  <c r="P40" i="9"/>
  <c r="F13" i="9"/>
  <c r="F30" i="9"/>
  <c r="E40" i="18"/>
  <c r="D20" i="7" s="1"/>
  <c r="E40" i="16"/>
  <c r="D18" i="7" s="1"/>
  <c r="E41" i="14"/>
  <c r="D16" i="7" s="1"/>
  <c r="F10" i="13"/>
  <c r="E40" i="11"/>
  <c r="D13" i="7" s="1"/>
  <c r="E41" i="10"/>
  <c r="D12" i="7" s="1"/>
  <c r="F10" i="9"/>
  <c r="F40" i="18" l="1"/>
  <c r="E20" i="7" s="1"/>
  <c r="F41" i="15"/>
  <c r="F41" i="12"/>
  <c r="E14" i="7" s="1"/>
  <c r="F41" i="10"/>
  <c r="E12" i="7" s="1"/>
  <c r="F41" i="14"/>
  <c r="E16" i="7" s="1"/>
  <c r="F40" i="13"/>
  <c r="E15" i="7" s="1"/>
  <c r="F40" i="11"/>
  <c r="E13" i="7" s="1"/>
  <c r="F39" i="9"/>
  <c r="E11" i="7" s="1"/>
  <c r="F40" i="16"/>
  <c r="E18" i="7" s="1"/>
  <c r="B5" i="6"/>
  <c r="B4" i="6"/>
  <c r="B3" i="6"/>
  <c r="H27" i="6" l="1"/>
  <c r="G27" i="6"/>
  <c r="C27" i="6"/>
  <c r="D27" i="6"/>
  <c r="E27" i="6"/>
  <c r="F27" i="6"/>
  <c r="B27" i="6"/>
  <c r="AG8" i="8" l="1"/>
  <c r="AH8" i="8"/>
  <c r="AI8" i="8"/>
  <c r="AG41" i="8"/>
  <c r="AH41" i="8"/>
  <c r="AI41" i="8"/>
  <c r="B5" i="4" l="1"/>
  <c r="B4" i="4"/>
  <c r="B7" i="20" l="1"/>
  <c r="C11" i="8"/>
  <c r="D11" i="8"/>
  <c r="E11" i="8"/>
  <c r="C12" i="8"/>
  <c r="D12" i="8"/>
  <c r="E12" i="8"/>
  <c r="C13" i="8"/>
  <c r="D13" i="8"/>
  <c r="E13" i="8"/>
  <c r="C14" i="8"/>
  <c r="D14" i="8"/>
  <c r="E14" i="8"/>
  <c r="C15" i="8"/>
  <c r="D15" i="8"/>
  <c r="E15" i="8"/>
  <c r="C16" i="8"/>
  <c r="D16" i="8"/>
  <c r="E16" i="8"/>
  <c r="C17" i="8"/>
  <c r="D17" i="8"/>
  <c r="E17" i="8"/>
  <c r="C18" i="8"/>
  <c r="D18" i="8"/>
  <c r="E18" i="8"/>
  <c r="C19" i="8"/>
  <c r="D19" i="8"/>
  <c r="E19" i="8"/>
  <c r="C20" i="8"/>
  <c r="D20" i="8"/>
  <c r="E20" i="8"/>
  <c r="C21" i="8"/>
  <c r="D21" i="8"/>
  <c r="E21" i="8"/>
  <c r="C22" i="8"/>
  <c r="D22" i="8"/>
  <c r="E22" i="8"/>
  <c r="C23" i="8"/>
  <c r="D23" i="8"/>
  <c r="E23" i="8"/>
  <c r="C24" i="8"/>
  <c r="D24" i="8"/>
  <c r="E24" i="8"/>
  <c r="C25" i="8"/>
  <c r="D25" i="8"/>
  <c r="E25" i="8"/>
  <c r="C26" i="8"/>
  <c r="D26" i="8"/>
  <c r="E26" i="8"/>
  <c r="C27" i="8"/>
  <c r="D27" i="8"/>
  <c r="E27" i="8"/>
  <c r="C28" i="8"/>
  <c r="D28" i="8"/>
  <c r="E28" i="8"/>
  <c r="C29" i="8"/>
  <c r="D29" i="8"/>
  <c r="E29" i="8"/>
  <c r="C30" i="8"/>
  <c r="D30" i="8"/>
  <c r="E30" i="8"/>
  <c r="C31" i="8"/>
  <c r="D31" i="8"/>
  <c r="E31" i="8"/>
  <c r="C32" i="8"/>
  <c r="D32" i="8"/>
  <c r="E32" i="8"/>
  <c r="C33" i="8"/>
  <c r="D33" i="8"/>
  <c r="E33" i="8"/>
  <c r="C34" i="8"/>
  <c r="D34" i="8"/>
  <c r="E34" i="8"/>
  <c r="C35" i="8"/>
  <c r="D35" i="8"/>
  <c r="E35" i="8"/>
  <c r="C36" i="8"/>
  <c r="D36" i="8"/>
  <c r="E36" i="8"/>
  <c r="C37" i="8"/>
  <c r="D37" i="8"/>
  <c r="E37" i="8"/>
  <c r="C38" i="8"/>
  <c r="D38" i="8"/>
  <c r="E38" i="8"/>
  <c r="C39" i="8"/>
  <c r="D39" i="8"/>
  <c r="E39" i="8"/>
  <c r="C40" i="8"/>
  <c r="D40" i="8"/>
  <c r="E40" i="8"/>
  <c r="D10" i="8"/>
  <c r="E10" i="8"/>
  <c r="C10" i="8"/>
  <c r="B6" i="20" l="1"/>
  <c r="B5" i="20"/>
  <c r="B4" i="20"/>
  <c r="B3" i="20"/>
  <c r="B3" i="8"/>
  <c r="B5" i="8" l="1"/>
  <c r="B5" i="7"/>
  <c r="B5" i="3"/>
  <c r="D66" i="5" l="1"/>
  <c r="E66" i="5"/>
  <c r="F66" i="5"/>
  <c r="G66" i="5"/>
  <c r="C66" i="5"/>
  <c r="B66" i="5"/>
  <c r="D50" i="5"/>
  <c r="E50" i="5"/>
  <c r="F50" i="5"/>
  <c r="G50" i="5"/>
  <c r="H50" i="5"/>
  <c r="I50" i="5"/>
  <c r="J50" i="5"/>
  <c r="K50" i="5"/>
  <c r="L50" i="5"/>
  <c r="M50" i="5"/>
  <c r="N50" i="5"/>
  <c r="O50" i="5"/>
  <c r="P50" i="5"/>
  <c r="C50" i="5"/>
  <c r="B50" i="5"/>
  <c r="C13" i="5"/>
  <c r="D13" i="5"/>
  <c r="E13" i="5"/>
  <c r="F13" i="5"/>
  <c r="B13" i="5"/>
  <c r="A13" i="5"/>
  <c r="C8" i="5"/>
  <c r="D8" i="5"/>
  <c r="E8" i="5"/>
  <c r="F8" i="5"/>
  <c r="G8" i="5"/>
  <c r="H8" i="5"/>
  <c r="I8" i="5"/>
  <c r="J8" i="5"/>
  <c r="K8" i="5"/>
  <c r="L8" i="5"/>
  <c r="M8" i="5"/>
  <c r="N8" i="5"/>
  <c r="O8" i="5"/>
  <c r="B8" i="5"/>
  <c r="A8" i="5"/>
  <c r="B3" i="4"/>
  <c r="B4" i="3" l="1"/>
  <c r="B3" i="3"/>
  <c r="G41" i="8" l="1"/>
  <c r="F10" i="8" l="1"/>
  <c r="AE7" i="8" l="1"/>
  <c r="W7" i="8"/>
  <c r="G7" i="8"/>
  <c r="C7" i="8"/>
  <c r="D37" i="5" l="1"/>
  <c r="X41" i="8"/>
  <c r="Y41" i="8"/>
  <c r="Z41" i="8"/>
  <c r="AA41" i="8"/>
  <c r="AB41" i="8"/>
  <c r="AC41" i="8"/>
  <c r="AE41" i="8"/>
  <c r="AF41" i="8"/>
  <c r="AJ41" i="8"/>
  <c r="W41" i="8"/>
  <c r="B4" i="8"/>
  <c r="B4" i="7"/>
  <c r="B3" i="7"/>
  <c r="D46" i="5" l="1"/>
  <c r="D41" i="5"/>
  <c r="D39" i="5"/>
  <c r="D44" i="5"/>
  <c r="AD38" i="8"/>
  <c r="V38" i="8"/>
  <c r="F38" i="8"/>
  <c r="F11" i="8" l="1"/>
  <c r="X8" i="8"/>
  <c r="Y8" i="8"/>
  <c r="Z8" i="8"/>
  <c r="AA8" i="8"/>
  <c r="AB8" i="8"/>
  <c r="AC8" i="8"/>
  <c r="D47" i="5" l="1"/>
  <c r="D42" i="5"/>
  <c r="D40" i="5"/>
  <c r="D43" i="5"/>
  <c r="D45" i="5"/>
  <c r="B39" i="5"/>
  <c r="D38" i="5"/>
  <c r="C39" i="5"/>
  <c r="E39" i="5"/>
  <c r="D21" i="5"/>
  <c r="B21" i="5"/>
  <c r="C41" i="8"/>
  <c r="B10" i="7" s="1"/>
  <c r="C28" i="5" l="1"/>
  <c r="C27" i="5"/>
  <c r="B28" i="5"/>
  <c r="C30" i="5"/>
  <c r="B24" i="5"/>
  <c r="D22" i="5"/>
  <c r="C25" i="5"/>
  <c r="D30" i="5"/>
  <c r="D23" i="5"/>
  <c r="C22" i="5"/>
  <c r="B26" i="5"/>
  <c r="B22" i="5"/>
  <c r="C29" i="5"/>
  <c r="C31" i="5"/>
  <c r="D28" i="5"/>
  <c r="D25" i="5"/>
  <c r="B30" i="5"/>
  <c r="B25" i="5"/>
  <c r="B31" i="5"/>
  <c r="D26" i="5"/>
  <c r="B27" i="5"/>
  <c r="B29" i="5"/>
  <c r="D24" i="5"/>
  <c r="D27" i="5"/>
  <c r="D29" i="5"/>
  <c r="D31" i="5"/>
  <c r="C23" i="5"/>
  <c r="C24" i="5"/>
  <c r="B23" i="5"/>
  <c r="C26" i="5"/>
  <c r="C21" i="5"/>
  <c r="D78" i="5"/>
  <c r="E78" i="5"/>
  <c r="F78" i="5"/>
  <c r="G78" i="5"/>
  <c r="H62" i="5"/>
  <c r="I62" i="5"/>
  <c r="J62" i="5"/>
  <c r="K62" i="5"/>
  <c r="L62" i="5"/>
  <c r="M62" i="5"/>
  <c r="N62" i="5"/>
  <c r="O62" i="5"/>
  <c r="B78" i="5"/>
  <c r="C78" i="5"/>
  <c r="H61" i="5"/>
  <c r="I61" i="5"/>
  <c r="J61" i="5"/>
  <c r="K61" i="5"/>
  <c r="L61" i="5"/>
  <c r="M61" i="5"/>
  <c r="N61" i="5"/>
  <c r="O61" i="5"/>
  <c r="B77" i="5"/>
  <c r="C77" i="5"/>
  <c r="D77" i="5"/>
  <c r="E77" i="5"/>
  <c r="F77" i="5"/>
  <c r="G77" i="5"/>
  <c r="H60" i="5"/>
  <c r="I60" i="5"/>
  <c r="J60" i="5"/>
  <c r="K60" i="5"/>
  <c r="L60" i="5"/>
  <c r="M60" i="5"/>
  <c r="N60" i="5"/>
  <c r="O60" i="5"/>
  <c r="B76" i="5"/>
  <c r="C76" i="5"/>
  <c r="D76" i="5"/>
  <c r="E76" i="5"/>
  <c r="F76" i="5"/>
  <c r="G76" i="5"/>
  <c r="H59" i="5"/>
  <c r="I59" i="5"/>
  <c r="J59" i="5"/>
  <c r="K59" i="5"/>
  <c r="L59" i="5"/>
  <c r="M59" i="5"/>
  <c r="N59" i="5"/>
  <c r="O59" i="5"/>
  <c r="B75" i="5"/>
  <c r="C75" i="5"/>
  <c r="D75" i="5"/>
  <c r="E75" i="5"/>
  <c r="F75" i="5"/>
  <c r="G75" i="5"/>
  <c r="H58" i="5"/>
  <c r="I58" i="5"/>
  <c r="J58" i="5"/>
  <c r="K58" i="5"/>
  <c r="L58" i="5"/>
  <c r="M58" i="5"/>
  <c r="N58" i="5"/>
  <c r="O58" i="5"/>
  <c r="B74" i="5"/>
  <c r="C74" i="5"/>
  <c r="D74" i="5"/>
  <c r="E74" i="5"/>
  <c r="F74" i="5"/>
  <c r="G74" i="5"/>
  <c r="H57" i="5"/>
  <c r="I57" i="5"/>
  <c r="J57" i="5"/>
  <c r="K57" i="5"/>
  <c r="L57" i="5"/>
  <c r="M57" i="5"/>
  <c r="N57" i="5"/>
  <c r="O57" i="5"/>
  <c r="B73" i="5"/>
  <c r="C73" i="5"/>
  <c r="D73" i="5"/>
  <c r="E73" i="5"/>
  <c r="F73" i="5"/>
  <c r="G73" i="5"/>
  <c r="H56" i="5"/>
  <c r="I56" i="5"/>
  <c r="J56" i="5"/>
  <c r="K56" i="5"/>
  <c r="L56" i="5"/>
  <c r="M56" i="5"/>
  <c r="N56" i="5"/>
  <c r="O56" i="5"/>
  <c r="B72" i="5"/>
  <c r="C72" i="5"/>
  <c r="D72" i="5"/>
  <c r="E72" i="5"/>
  <c r="F72" i="5"/>
  <c r="G72" i="5"/>
  <c r="H55" i="5"/>
  <c r="I55" i="5"/>
  <c r="J55" i="5"/>
  <c r="K55" i="5"/>
  <c r="L55" i="5"/>
  <c r="M55" i="5"/>
  <c r="N55" i="5"/>
  <c r="O55" i="5"/>
  <c r="B71" i="5"/>
  <c r="C71" i="5"/>
  <c r="D71" i="5"/>
  <c r="E71" i="5"/>
  <c r="F71" i="5"/>
  <c r="G71" i="5"/>
  <c r="H54" i="5"/>
  <c r="I54" i="5"/>
  <c r="J54" i="5"/>
  <c r="K54" i="5"/>
  <c r="L54" i="5"/>
  <c r="M54" i="5"/>
  <c r="N54" i="5"/>
  <c r="O54" i="5"/>
  <c r="B70" i="5"/>
  <c r="C70" i="5"/>
  <c r="D70" i="5"/>
  <c r="E70" i="5"/>
  <c r="F70" i="5"/>
  <c r="G70" i="5"/>
  <c r="H53" i="5"/>
  <c r="I53" i="5"/>
  <c r="J53" i="5"/>
  <c r="K53" i="5"/>
  <c r="L53" i="5"/>
  <c r="M53" i="5"/>
  <c r="N53" i="5"/>
  <c r="O53" i="5"/>
  <c r="B69" i="5"/>
  <c r="C69" i="5"/>
  <c r="D69" i="5"/>
  <c r="E69" i="5"/>
  <c r="F69" i="5"/>
  <c r="G69" i="5"/>
  <c r="B68" i="5"/>
  <c r="C68" i="5"/>
  <c r="D68" i="5"/>
  <c r="E68" i="5"/>
  <c r="F68" i="5"/>
  <c r="G68" i="5"/>
  <c r="C52" i="5"/>
  <c r="E52" i="5"/>
  <c r="F52" i="5"/>
  <c r="G52" i="5"/>
  <c r="H52" i="5"/>
  <c r="I52" i="5"/>
  <c r="J52" i="5"/>
  <c r="K52" i="5"/>
  <c r="L52" i="5"/>
  <c r="M52" i="5"/>
  <c r="N52" i="5"/>
  <c r="O52" i="5"/>
  <c r="P52" i="5"/>
  <c r="B52" i="5"/>
  <c r="C37" i="5"/>
  <c r="B37" i="5"/>
  <c r="AD10" i="7"/>
  <c r="B67" i="5" s="1"/>
  <c r="W10" i="7"/>
  <c r="X10" i="7"/>
  <c r="D51" i="5" s="1"/>
  <c r="Y10" i="7"/>
  <c r="E51" i="5" s="1"/>
  <c r="Z10" i="7"/>
  <c r="F51" i="5" s="1"/>
  <c r="AA10" i="7"/>
  <c r="G51" i="5" s="1"/>
  <c r="H51" i="5"/>
  <c r="I51" i="5"/>
  <c r="J51" i="5"/>
  <c r="K51" i="5"/>
  <c r="L51" i="5"/>
  <c r="M51" i="5"/>
  <c r="N51" i="5"/>
  <c r="O51" i="5"/>
  <c r="AB10" i="7"/>
  <c r="P51" i="5" s="1"/>
  <c r="V10" i="7"/>
  <c r="B51" i="5" s="1"/>
  <c r="V11" i="8"/>
  <c r="V12" i="8"/>
  <c r="V13" i="8"/>
  <c r="V14" i="8"/>
  <c r="V15" i="8"/>
  <c r="V16" i="8"/>
  <c r="V17" i="8"/>
  <c r="V18" i="8"/>
  <c r="V19" i="8"/>
  <c r="V20" i="8"/>
  <c r="V21" i="8"/>
  <c r="V22" i="8"/>
  <c r="V23" i="8"/>
  <c r="V24" i="8"/>
  <c r="V25" i="8"/>
  <c r="V26" i="8"/>
  <c r="V27" i="8"/>
  <c r="V28" i="8"/>
  <c r="V29" i="8"/>
  <c r="V30" i="8"/>
  <c r="V31" i="8"/>
  <c r="V32" i="8"/>
  <c r="V33" i="8"/>
  <c r="V34" i="8"/>
  <c r="V35" i="8"/>
  <c r="V36" i="8"/>
  <c r="V37" i="8"/>
  <c r="V39" i="8"/>
  <c r="V40" i="8"/>
  <c r="AE10" i="7"/>
  <c r="C67" i="5" s="1"/>
  <c r="D67" i="5"/>
  <c r="E67" i="5"/>
  <c r="F67" i="5"/>
  <c r="AF10" i="7"/>
  <c r="G67" i="5" s="1"/>
  <c r="AD11" i="8"/>
  <c r="AD12" i="8"/>
  <c r="AD13" i="8"/>
  <c r="AD14" i="8"/>
  <c r="AD15" i="8"/>
  <c r="AD16" i="8"/>
  <c r="AD17" i="8"/>
  <c r="AD18" i="8"/>
  <c r="AD19" i="8"/>
  <c r="AD20" i="8"/>
  <c r="AD21" i="8"/>
  <c r="AD22" i="8"/>
  <c r="AD23" i="8"/>
  <c r="AD24" i="8"/>
  <c r="AD25" i="8"/>
  <c r="AD26" i="8"/>
  <c r="AD27" i="8"/>
  <c r="AD28" i="8"/>
  <c r="AD29" i="8"/>
  <c r="AD30" i="8"/>
  <c r="AD31" i="8"/>
  <c r="AD32" i="8"/>
  <c r="AD33" i="8"/>
  <c r="AD34" i="8"/>
  <c r="AD35" i="8"/>
  <c r="AD36" i="8"/>
  <c r="AD37" i="8"/>
  <c r="AD39" i="8"/>
  <c r="AD40" i="8"/>
  <c r="AD10" i="8"/>
  <c r="V10" i="8"/>
  <c r="F10" i="7"/>
  <c r="B36" i="5" s="1"/>
  <c r="H41" i="8"/>
  <c r="I41" i="8"/>
  <c r="J41" i="8"/>
  <c r="K41" i="8"/>
  <c r="J10" i="7" s="1"/>
  <c r="L41" i="8"/>
  <c r="K10" i="7" s="1"/>
  <c r="M41" i="8"/>
  <c r="P41" i="8"/>
  <c r="Q41" i="8"/>
  <c r="P10" i="7" s="1"/>
  <c r="R41" i="8"/>
  <c r="Q10" i="7" s="1"/>
  <c r="S41" i="8"/>
  <c r="T41" i="8"/>
  <c r="S10" i="7" s="1"/>
  <c r="U41" i="8"/>
  <c r="T10" i="7" s="1"/>
  <c r="AF8" i="8"/>
  <c r="AJ8" i="8"/>
  <c r="AE8" i="8"/>
  <c r="P58" i="5" l="1"/>
  <c r="E53" i="5"/>
  <c r="C38" i="5"/>
  <c r="G54" i="5"/>
  <c r="F55" i="5"/>
  <c r="D57" i="5"/>
  <c r="B43" i="5"/>
  <c r="G58" i="5"/>
  <c r="B59" i="5"/>
  <c r="E60" i="5"/>
  <c r="C45" i="5"/>
  <c r="P61" i="5"/>
  <c r="G62" i="5"/>
  <c r="G55" i="5"/>
  <c r="C59" i="5"/>
  <c r="F60" i="5"/>
  <c r="D53" i="5"/>
  <c r="F54" i="5"/>
  <c r="E55" i="5"/>
  <c r="C40" i="5"/>
  <c r="P56" i="5"/>
  <c r="C57" i="5"/>
  <c r="F58" i="5"/>
  <c r="D60" i="5"/>
  <c r="B46" i="5"/>
  <c r="G61" i="5"/>
  <c r="F62" i="5"/>
  <c r="B40" i="5"/>
  <c r="C42" i="5"/>
  <c r="C53" i="5"/>
  <c r="E54" i="5"/>
  <c r="D55" i="5"/>
  <c r="B41" i="5"/>
  <c r="G56" i="5"/>
  <c r="B57" i="5"/>
  <c r="E58" i="5"/>
  <c r="C43" i="5"/>
  <c r="P59" i="5"/>
  <c r="C60" i="5"/>
  <c r="F61" i="5"/>
  <c r="E62" i="5"/>
  <c r="C47" i="5"/>
  <c r="F53" i="5"/>
  <c r="P54" i="5"/>
  <c r="B56" i="5"/>
  <c r="E57" i="5"/>
  <c r="B53" i="5"/>
  <c r="D54" i="5"/>
  <c r="C55" i="5"/>
  <c r="F56" i="5"/>
  <c r="D58" i="5"/>
  <c r="B44" i="5"/>
  <c r="G59" i="5"/>
  <c r="B60" i="5"/>
  <c r="E61" i="5"/>
  <c r="C46" i="5"/>
  <c r="D62" i="5"/>
  <c r="P62" i="5"/>
  <c r="C54" i="5"/>
  <c r="B55" i="5"/>
  <c r="E56" i="5"/>
  <c r="C41" i="5"/>
  <c r="P57" i="5"/>
  <c r="C58" i="5"/>
  <c r="F59" i="5"/>
  <c r="D61" i="5"/>
  <c r="B47" i="5"/>
  <c r="C62" i="5"/>
  <c r="P53" i="5"/>
  <c r="B54" i="5"/>
  <c r="D56" i="5"/>
  <c r="B42" i="5"/>
  <c r="G57" i="5"/>
  <c r="B58" i="5"/>
  <c r="E59" i="5"/>
  <c r="C44" i="5"/>
  <c r="P60" i="5"/>
  <c r="C61" i="5"/>
  <c r="B62" i="5"/>
  <c r="B38" i="5"/>
  <c r="G53" i="5"/>
  <c r="P55" i="5"/>
  <c r="C56" i="5"/>
  <c r="F57" i="5"/>
  <c r="D59" i="5"/>
  <c r="B45" i="5"/>
  <c r="G60" i="5"/>
  <c r="B61" i="5"/>
  <c r="D52" i="5"/>
  <c r="C51" i="5"/>
  <c r="O10" i="7"/>
  <c r="G36" i="5" s="1"/>
  <c r="P42" i="8"/>
  <c r="I10" i="7"/>
  <c r="J42" i="8"/>
  <c r="L10" i="7"/>
  <c r="L22" i="7" s="1"/>
  <c r="R10" i="7"/>
  <c r="R22" i="7" s="1"/>
  <c r="S42" i="8"/>
  <c r="H10" i="7"/>
  <c r="G10" i="7"/>
  <c r="C36" i="5" s="1"/>
  <c r="H47" i="5"/>
  <c r="F46" i="5"/>
  <c r="F42" i="5"/>
  <c r="G39" i="5"/>
  <c r="H37" i="5"/>
  <c r="H46" i="5"/>
  <c r="H45" i="5"/>
  <c r="F43" i="5"/>
  <c r="H42" i="5"/>
  <c r="H41" i="5"/>
  <c r="E40" i="5"/>
  <c r="H39" i="5"/>
  <c r="E38" i="5"/>
  <c r="G37" i="5"/>
  <c r="E37" i="5"/>
  <c r="G38" i="5"/>
  <c r="G40" i="5"/>
  <c r="E41" i="5"/>
  <c r="G44" i="5"/>
  <c r="E45" i="5"/>
  <c r="E47" i="5"/>
  <c r="G41" i="5"/>
  <c r="E42" i="5"/>
  <c r="G45" i="5"/>
  <c r="E46" i="5"/>
  <c r="G47" i="5"/>
  <c r="H43" i="5"/>
  <c r="F44" i="5"/>
  <c r="F40" i="5"/>
  <c r="F37" i="5"/>
  <c r="F39" i="5"/>
  <c r="G42" i="5"/>
  <c r="E43" i="5"/>
  <c r="G46" i="5"/>
  <c r="F38" i="5"/>
  <c r="H38" i="5"/>
  <c r="H40" i="5"/>
  <c r="F41" i="5"/>
  <c r="H44" i="5"/>
  <c r="F45" i="5"/>
  <c r="F47" i="5"/>
  <c r="E36" i="5"/>
  <c r="G43" i="5"/>
  <c r="E44" i="5"/>
  <c r="AD41" i="8"/>
  <c r="V41" i="8"/>
  <c r="I21" i="6"/>
  <c r="I17" i="6"/>
  <c r="I14" i="6"/>
  <c r="E37" i="6"/>
  <c r="P22" i="7"/>
  <c r="AC10" i="7"/>
  <c r="F39" i="6"/>
  <c r="C38" i="6"/>
  <c r="I20" i="6"/>
  <c r="I19" i="6"/>
  <c r="I18" i="6"/>
  <c r="F36" i="6"/>
  <c r="H35" i="6"/>
  <c r="D14" i="5"/>
  <c r="G34" i="6"/>
  <c r="I16" i="6"/>
  <c r="I15" i="6"/>
  <c r="T22" i="7"/>
  <c r="H33" i="6"/>
  <c r="K9" i="5"/>
  <c r="X22" i="7"/>
  <c r="C9" i="5" s="1"/>
  <c r="J22" i="7"/>
  <c r="G32" i="6"/>
  <c r="Q22" i="7"/>
  <c r="AF22" i="7"/>
  <c r="F14" i="5" s="1"/>
  <c r="E14" i="5"/>
  <c r="AB22" i="7"/>
  <c r="O9" i="5" s="1"/>
  <c r="G9" i="5"/>
  <c r="N9" i="5"/>
  <c r="AA22" i="7"/>
  <c r="F9" i="5" s="1"/>
  <c r="M9" i="5"/>
  <c r="L9" i="5"/>
  <c r="Y22" i="7"/>
  <c r="D9" i="5" s="1"/>
  <c r="C31" i="6"/>
  <c r="Z22" i="7"/>
  <c r="E9" i="5" s="1"/>
  <c r="S22" i="7"/>
  <c r="K22" i="7"/>
  <c r="AE22" i="7"/>
  <c r="B14" i="5" s="1"/>
  <c r="AD22" i="7"/>
  <c r="A14" i="5" s="1"/>
  <c r="I12" i="6"/>
  <c r="G30" i="6"/>
  <c r="J9" i="5"/>
  <c r="W22" i="7"/>
  <c r="C14" i="5"/>
  <c r="I9" i="5"/>
  <c r="H9" i="5"/>
  <c r="F22" i="7"/>
  <c r="E4" i="5" s="1"/>
  <c r="V22" i="7"/>
  <c r="A9" i="5" s="1"/>
  <c r="D36" i="6" l="1"/>
  <c r="C35" i="6"/>
  <c r="B31" i="6"/>
  <c r="F32" i="6"/>
  <c r="D31" i="6"/>
  <c r="E36" i="6"/>
  <c r="G15" i="6"/>
  <c r="G36" i="6"/>
  <c r="H36" i="6"/>
  <c r="F37" i="6"/>
  <c r="L21" i="6"/>
  <c r="M20" i="6"/>
  <c r="C36" i="6"/>
  <c r="B36" i="6"/>
  <c r="K21" i="6"/>
  <c r="J16" i="6"/>
  <c r="D39" i="6"/>
  <c r="H17" i="6"/>
  <c r="E31" i="6"/>
  <c r="G38" i="6"/>
  <c r="G31" i="6"/>
  <c r="B38" i="6"/>
  <c r="F34" i="6"/>
  <c r="M16" i="6"/>
  <c r="J20" i="6"/>
  <c r="E35" i="6"/>
  <c r="G35" i="6"/>
  <c r="G21" i="6"/>
  <c r="K16" i="6"/>
  <c r="F38" i="6"/>
  <c r="G20" i="6"/>
  <c r="F31" i="6"/>
  <c r="M21" i="6"/>
  <c r="M12" i="6"/>
  <c r="H21" i="6"/>
  <c r="G37" i="6"/>
  <c r="H37" i="6"/>
  <c r="G16" i="6"/>
  <c r="B32" i="6"/>
  <c r="E38" i="6"/>
  <c r="H31" i="6"/>
  <c r="K20" i="6"/>
  <c r="H32" i="6"/>
  <c r="C32" i="6"/>
  <c r="L16" i="6"/>
  <c r="G39" i="6"/>
  <c r="O22" i="7"/>
  <c r="O23" i="7" s="1"/>
  <c r="G19" i="6"/>
  <c r="L20" i="6"/>
  <c r="J15" i="6"/>
  <c r="B30" i="6"/>
  <c r="F30" i="6"/>
  <c r="L14" i="6"/>
  <c r="J17" i="6"/>
  <c r="H14" i="6"/>
  <c r="J12" i="6"/>
  <c r="I13" i="6"/>
  <c r="J13" i="6"/>
  <c r="G13" i="6"/>
  <c r="H13" i="6"/>
  <c r="C33" i="6"/>
  <c r="G12" i="6"/>
  <c r="D38" i="6"/>
  <c r="H34" i="6"/>
  <c r="H20" i="6"/>
  <c r="F33" i="6"/>
  <c r="C37" i="6"/>
  <c r="B34" i="6"/>
  <c r="D32" i="6"/>
  <c r="H16" i="6"/>
  <c r="F35" i="6"/>
  <c r="E32" i="6"/>
  <c r="H38" i="6"/>
  <c r="M17" i="6"/>
  <c r="K15" i="6"/>
  <c r="H12" i="6"/>
  <c r="G14" i="6"/>
  <c r="H18" i="6"/>
  <c r="E34" i="6"/>
  <c r="E30" i="6"/>
  <c r="B39" i="6"/>
  <c r="K19" i="6"/>
  <c r="K12" i="6"/>
  <c r="M15" i="6"/>
  <c r="L15" i="6"/>
  <c r="C39" i="6"/>
  <c r="J18" i="6"/>
  <c r="H15" i="6"/>
  <c r="H39" i="6"/>
  <c r="L17" i="6"/>
  <c r="B33" i="6"/>
  <c r="E39" i="6"/>
  <c r="G33" i="6"/>
  <c r="J21" i="6"/>
  <c r="L19" i="6"/>
  <c r="G17" i="6"/>
  <c r="J19" i="6"/>
  <c r="K14" i="6"/>
  <c r="L18" i="6"/>
  <c r="H30" i="6"/>
  <c r="G18" i="6"/>
  <c r="J14" i="6"/>
  <c r="C34" i="6"/>
  <c r="H19" i="6"/>
  <c r="M19" i="6"/>
  <c r="K17" i="6"/>
  <c r="K13" i="6"/>
  <c r="B35" i="6"/>
  <c r="D33" i="6"/>
  <c r="E33" i="6"/>
  <c r="B37" i="6"/>
  <c r="D35" i="6"/>
  <c r="L13" i="6"/>
  <c r="C30" i="6"/>
  <c r="D37" i="6"/>
  <c r="L12" i="6"/>
  <c r="M13" i="6"/>
  <c r="D30" i="6"/>
  <c r="M18" i="6"/>
  <c r="K18" i="6"/>
  <c r="D34" i="6"/>
  <c r="M14" i="6"/>
  <c r="G22" i="7"/>
  <c r="F4" i="5" s="1"/>
  <c r="B29" i="6"/>
  <c r="F29" i="6"/>
  <c r="H29" i="6"/>
  <c r="C29" i="6"/>
  <c r="E29" i="6"/>
  <c r="G29" i="6"/>
  <c r="D29" i="6"/>
  <c r="G28" i="6"/>
  <c r="H28" i="6"/>
  <c r="F28" i="6"/>
  <c r="B28" i="6"/>
  <c r="E28" i="6"/>
  <c r="D28" i="6"/>
  <c r="C28" i="6"/>
  <c r="B9" i="5"/>
  <c r="I11" i="6"/>
  <c r="H11" i="6"/>
  <c r="J11" i="6"/>
  <c r="L11" i="6"/>
  <c r="M11" i="6"/>
  <c r="G11" i="6"/>
  <c r="K11" i="6"/>
  <c r="H22" i="7"/>
  <c r="G4" i="5" s="1"/>
  <c r="D36" i="5"/>
  <c r="I22" i="7"/>
  <c r="I23" i="7" s="1"/>
  <c r="R23" i="7"/>
  <c r="H36" i="5"/>
  <c r="K4" i="5"/>
  <c r="AC22" i="7"/>
  <c r="J4" i="5" l="1"/>
  <c r="H4" i="5"/>
  <c r="B40" i="6"/>
  <c r="D40" i="6"/>
  <c r="G40" i="6"/>
  <c r="H40" i="6"/>
  <c r="E40" i="6"/>
  <c r="F40" i="6"/>
  <c r="C40" i="6"/>
  <c r="W8" i="8"/>
  <c r="F23" i="8" l="1"/>
  <c r="D11" i="6" l="1"/>
  <c r="B11" i="6"/>
  <c r="C11" i="6"/>
  <c r="N41" i="8"/>
  <c r="O41" i="8"/>
  <c r="N10" i="7" s="1"/>
  <c r="F12" i="8"/>
  <c r="F13" i="8"/>
  <c r="F14" i="8"/>
  <c r="F15" i="8"/>
  <c r="F16" i="8"/>
  <c r="F17" i="8"/>
  <c r="F18" i="8"/>
  <c r="F19" i="8"/>
  <c r="F20" i="8"/>
  <c r="F21" i="8"/>
  <c r="F22" i="8"/>
  <c r="F24" i="8"/>
  <c r="F25" i="8"/>
  <c r="F26" i="8"/>
  <c r="F27" i="8"/>
  <c r="F28" i="8"/>
  <c r="F29" i="8"/>
  <c r="F30" i="8"/>
  <c r="F31" i="8"/>
  <c r="F32" i="8"/>
  <c r="F33" i="8"/>
  <c r="F34" i="8"/>
  <c r="F35" i="8"/>
  <c r="F36" i="8"/>
  <c r="F37" i="8"/>
  <c r="F39" i="8"/>
  <c r="F40" i="8"/>
  <c r="E41" i="8"/>
  <c r="D10" i="7" s="1"/>
  <c r="D41" i="8"/>
  <c r="C10" i="7" s="1"/>
  <c r="B15" i="6" l="1"/>
  <c r="D15" i="6"/>
  <c r="C15" i="6"/>
  <c r="B17" i="6"/>
  <c r="C17" i="6"/>
  <c r="D17" i="6"/>
  <c r="C19" i="6"/>
  <c r="D19" i="6"/>
  <c r="B19" i="6"/>
  <c r="D20" i="5"/>
  <c r="C20" i="5"/>
  <c r="M10" i="7"/>
  <c r="U10" i="7" s="1"/>
  <c r="M42" i="8"/>
  <c r="F36" i="5"/>
  <c r="D22" i="7"/>
  <c r="N22" i="7"/>
  <c r="C22" i="7"/>
  <c r="F41" i="8"/>
  <c r="D16" i="6" l="1"/>
  <c r="C16" i="6"/>
  <c r="B16" i="6"/>
  <c r="C18" i="6"/>
  <c r="B18" i="6"/>
  <c r="D18" i="6"/>
  <c r="B20" i="6"/>
  <c r="D20" i="6"/>
  <c r="C20" i="6"/>
  <c r="C21" i="6"/>
  <c r="D21" i="6"/>
  <c r="B21" i="6"/>
  <c r="B14" i="6"/>
  <c r="D14" i="6"/>
  <c r="C14" i="6"/>
  <c r="D12" i="6"/>
  <c r="C12" i="6"/>
  <c r="B12" i="6"/>
  <c r="D13" i="6"/>
  <c r="B13" i="6"/>
  <c r="C13" i="6"/>
  <c r="U22" i="7"/>
  <c r="K10" i="6"/>
  <c r="M10" i="6"/>
  <c r="H10" i="6"/>
  <c r="I10" i="6"/>
  <c r="L10" i="6"/>
  <c r="G10" i="6"/>
  <c r="J10" i="6"/>
  <c r="C4" i="5"/>
  <c r="B4" i="5"/>
  <c r="M22" i="7"/>
  <c r="L23" i="7" s="1"/>
  <c r="I4" i="5" l="1"/>
  <c r="M22" i="6"/>
  <c r="H22" i="6"/>
  <c r="K22" i="6"/>
  <c r="I22" i="6"/>
  <c r="L22" i="6"/>
  <c r="G22" i="6"/>
  <c r="J22" i="6"/>
  <c r="B20" i="5"/>
  <c r="B22" i="7"/>
  <c r="E10" i="7"/>
  <c r="E22" i="7" s="1"/>
  <c r="D22" i="6" l="1"/>
  <c r="C22" i="6"/>
  <c r="B10" i="6"/>
  <c r="D10" i="6"/>
  <c r="C10" i="6"/>
  <c r="A4" i="5"/>
  <c r="B22" i="6"/>
</calcChain>
</file>

<file path=xl/sharedStrings.xml><?xml version="1.0" encoding="utf-8"?>
<sst xmlns="http://schemas.openxmlformats.org/spreadsheetml/2006/main" count="745" uniqueCount="148">
  <si>
    <t>Träger:</t>
  </si>
  <si>
    <t>Gesamt</t>
  </si>
  <si>
    <t>0-5</t>
  </si>
  <si>
    <t>14-17</t>
  </si>
  <si>
    <t>18-21</t>
  </si>
  <si>
    <t>22-26</t>
  </si>
  <si>
    <t>Januar</t>
  </si>
  <si>
    <t>Februar</t>
  </si>
  <si>
    <t>März</t>
  </si>
  <si>
    <t>April</t>
  </si>
  <si>
    <t>Mai</t>
  </si>
  <si>
    <t>Juni</t>
  </si>
  <si>
    <t>Juli</t>
  </si>
  <si>
    <t>August</t>
  </si>
  <si>
    <t>September</t>
  </si>
  <si>
    <t>Oktober</t>
  </si>
  <si>
    <t>November</t>
  </si>
  <si>
    <t>Dezember</t>
  </si>
  <si>
    <t xml:space="preserve">Monat </t>
  </si>
  <si>
    <t xml:space="preserve">Gesamt </t>
  </si>
  <si>
    <t>Wochentag</t>
  </si>
  <si>
    <t xml:space="preserve">Datum </t>
  </si>
  <si>
    <t>Leistungsart:</t>
  </si>
  <si>
    <t>Stadtraum/stadtweit</t>
  </si>
  <si>
    <t>w</t>
  </si>
  <si>
    <t>m</t>
  </si>
  <si>
    <t xml:space="preserve"> 6-10</t>
  </si>
  <si>
    <t xml:space="preserve"> 11-13</t>
  </si>
  <si>
    <t>stadtweit</t>
  </si>
  <si>
    <t>Fachstellen</t>
  </si>
  <si>
    <t>Stadtraum 1 Altstadt (26er Ring, Friedrichstadt)</t>
  </si>
  <si>
    <t>Stadtraum 2 Altstadt (Johannstadt)</t>
  </si>
  <si>
    <t>Stadtraum 3 Neustadt (Äußere und Innere Neustadt)</t>
  </si>
  <si>
    <t>Stadtraum 4 Neustadt/Pieschen (Leipziger Vorstadt, Pieschen)</t>
  </si>
  <si>
    <t>Stadtraum 5 Pieschen (Kaditz, Mickten, Trachau)</t>
  </si>
  <si>
    <t>Stadtraum 8 Blasewitz (Blasewitz, Striesen)</t>
  </si>
  <si>
    <t>Stadtraum 9 Blasewitz (Tolkewitz, Seidnitz, Gruna)</t>
  </si>
  <si>
    <t>Stadtraum 10 Leuben (Stadtbezirksamt Leuben)</t>
  </si>
  <si>
    <t>Stadtraum 11 Prohlis (Prohlis, Reick)</t>
  </si>
  <si>
    <t>Stadtraum 12 Prohlis (Niedersedlitz, Leubnitz, Strehlen)</t>
  </si>
  <si>
    <t>Stadtraum 13 Plauen (Südvorstadt, Zschertnitz)</t>
  </si>
  <si>
    <t>Stadtraum 17 Cotta (Briesnitz und westliche Ortschaften)</t>
  </si>
  <si>
    <t>Offene Arbeit mit Kindern, Jugendlichen und deren Eltern</t>
  </si>
  <si>
    <t>Außerschulische Kinder- und Jugendbildung</t>
  </si>
  <si>
    <t>Stadtweit wirkende zielgruppenspezifische Offene Arbeit mit Jugendlichen und jungen Erwachsenen</t>
  </si>
  <si>
    <t>Erzieherischer Kinder- und Jugendschutz</t>
  </si>
  <si>
    <t>Soziale Integration für Kinder, Jugendliche und deren Eltern mit Migrationshintergrund</t>
  </si>
  <si>
    <t>Allgemeine Förderung der Erziehung in der Familie</t>
  </si>
  <si>
    <t>Arbeitsweltbezogene Jugendsozialarbeit</t>
  </si>
  <si>
    <t>Mobile Jugendarbeit/Streetwork</t>
  </si>
  <si>
    <t>Stadtraum 15 Cotta (Cotta, Löbtau, Naußlitz, Dölzschen)</t>
  </si>
  <si>
    <t>Stadtraum 16 Cotta (Gorbitz)</t>
  </si>
  <si>
    <t>Stadtraum 14 Plauen (Mockritz, Coschütz, Plauen)</t>
  </si>
  <si>
    <t>Stadtraum 7 Loschwitz (Stadtbezirksamt Loschwitz und Ortschaft Schönfeld/Weißig)</t>
  </si>
  <si>
    <t>Stadtraum 6 Klotzsche (Stadtbezirksamt Klotzsche und nördliche Ortschaften)</t>
  </si>
  <si>
    <t>Bemerkungen/ Hinweise:</t>
  </si>
  <si>
    <t>ab 27</t>
  </si>
  <si>
    <t>Nutzungen nach Inhalt/Methode</t>
  </si>
  <si>
    <t>Geschlecht</t>
  </si>
  <si>
    <t>6-10</t>
  </si>
  <si>
    <t>11-13</t>
  </si>
  <si>
    <t>Jugendverbandsarbeit/Dachorganisationen</t>
  </si>
  <si>
    <t>Anzahl der:</t>
  </si>
  <si>
    <t>Schulsozialarbeit</t>
  </si>
  <si>
    <t>Jahr</t>
  </si>
  <si>
    <t>Monat</t>
  </si>
  <si>
    <t>weiblich</t>
  </si>
  <si>
    <t>männlich</t>
  </si>
  <si>
    <t>Bemerkungen</t>
  </si>
  <si>
    <t>Laufzeit:</t>
  </si>
  <si>
    <t>Aktenzeichen:</t>
  </si>
  <si>
    <t>Einzelarbeit</t>
  </si>
  <si>
    <t>offenes Angebot</t>
  </si>
  <si>
    <t>Gruppenangebot</t>
  </si>
  <si>
    <t>Beteiligungsprojekt</t>
  </si>
  <si>
    <t>Angebot in Kooperation</t>
  </si>
  <si>
    <t>Ausflug/Exkursion</t>
  </si>
  <si>
    <t>Fahrt mit Übernachtung</t>
  </si>
  <si>
    <t>selbstverwalteten Gruppen</t>
  </si>
  <si>
    <t>Veranstaltungen</t>
  </si>
  <si>
    <t xml:space="preserve">Nutzung durch Gemeinwesen </t>
  </si>
  <si>
    <t>geförderten VzÄ des Jugendamtes:</t>
  </si>
  <si>
    <t xml:space="preserve">drittmittelgeförderte VzÄ: </t>
  </si>
  <si>
    <t>Bei Rückfragen wenden Sie sich bitte an die zuständigen Sachbearbeiter:innen der Abteilung Kinder-, Jugend- und Familienförderung.</t>
  </si>
  <si>
    <t>Stadtraum/stadtweit:</t>
  </si>
  <si>
    <t>Einrichtung/Dienst:</t>
  </si>
  <si>
    <t>Summe Altersgruppen</t>
  </si>
  <si>
    <t>Nutzende nach Geschlecht</t>
  </si>
  <si>
    <t>Nutzende nach Altersgruppen</t>
  </si>
  <si>
    <t>Nutzende nach Altersgruppe</t>
  </si>
  <si>
    <t>Nutzende nach Inhalt/Methode</t>
  </si>
  <si>
    <t xml:space="preserve">Ersterhebung spezifischer Merkmale </t>
  </si>
  <si>
    <t>Deckblatt</t>
  </si>
  <si>
    <t>01.01.2025-31.12.2025</t>
  </si>
  <si>
    <t>Diagramme Jahr</t>
  </si>
  <si>
    <t>Diagramme Monat</t>
  </si>
  <si>
    <t>Relative Zahlen</t>
  </si>
  <si>
    <t>Jahresübersicht</t>
  </si>
  <si>
    <t>Ergänzungen zum Statistiktool</t>
  </si>
  <si>
    <r>
      <t xml:space="preserve">Bitte speichern Sie das Dokument wie folgt: Aktenzeichen_Statistik2025.xlsx  und senden Sie die Datei bis zum </t>
    </r>
    <r>
      <rPr>
        <b/>
        <sz val="11"/>
        <rFont val="Calibri"/>
        <family val="2"/>
        <scheme val="minor"/>
      </rPr>
      <t>31. März 2026</t>
    </r>
    <r>
      <rPr>
        <sz val="11"/>
        <rFont val="Calibri"/>
        <family val="2"/>
        <scheme val="minor"/>
      </rPr>
      <t xml:space="preserve"> an folgende E-Mail-Adresse:  </t>
    </r>
    <r>
      <rPr>
        <b/>
        <sz val="11"/>
        <rFont val="Calibri"/>
        <family val="2"/>
        <scheme val="minor"/>
      </rPr>
      <t>Jugendamt-KJF@dresden.de</t>
    </r>
  </si>
  <si>
    <t>tin*</t>
  </si>
  <si>
    <t>Das Statistiktool ist Bestandteil des Verwendungsnachweises und dient der quantitativen Erfassung von Nutzungen durch die Zielgruppen in Einrichtungen und Diensten im Rahmen der vom Jugendamt geförderten VzÄ. Eine Erfassung der Arbeitszeit, Aufgaben und Qualität der Arbeit kann und soll hier nicht abgebildet werden. Dazu gibt es andere Instrumente, die dafür geeigneter sind, wie den Sachbericht, die Konzeption und den Jahresarbeitsplan. Zahlen stellen keine Wertung dar.</t>
  </si>
  <si>
    <t xml:space="preserve">Im Statistiktool werden nur die Nutzungen im Rahmen der geförderten VzÄ des Jugendamtes erfasst. Sollte eine getrennte Erfassung aller Nutzungen nicht möglich sein, müssen die geförderten VzÄ des Jugendamtes und die drittmittelgeförderten VzÄ auf dem Deckblatt des Statistiktools angegeben werden. In diesem Fall werden alle Nutzungen erfasst und die Nutzungszahlen entsprechend des angegebenen Verhältnisses der Förderungen ermittelt.
</t>
  </si>
  <si>
    <t>Die Zahlenangaben nach Geschlecht und Altersgruppen werden für jugendhilfeplanerische Auswertungen benötigt. Die Aussagen zu den Nutzungen sind relevant für den Fachaustausch und den Wirksamkeitsdialog mit den Sachbearbeiter:innen der Abteilung Kinder-, Jugend- und Familienförderung.</t>
  </si>
  <si>
    <t xml:space="preserve">Weiterführende Informationen finden Sie auch unter folgendem Link: </t>
  </si>
  <si>
    <t>https://jugendinfoservice.dresden.de/de/fachkraefteportal/jugendhilfeplanung/faqs/faq-statistik-und-sachberichte.php</t>
  </si>
  <si>
    <t>Für weitergehende Hinweise und Ausführungen sowie Berechnungen kann das leere Tabellenblatt (Ergänzungen) am Ende des Statistiktools genutzt werden. (Einige Funktionen sind technischbedingt nicht möglich.)</t>
  </si>
  <si>
    <t>Zur besseren Handhabung kann man im aktuellen Statistiktool nicht benötigte Spalten ausblenden lassen (rechte Maustaste --&gt; Ausblenden).</t>
  </si>
  <si>
    <t xml:space="preserve">sofern nicht konkret abgefragt, erfolgt dies durch eine Fremdeinschätzung der in den Einrichtungen und Diensten tätigen Menschen (u.a. Fachkräfte, Praktikant:innen, Ehrenamtliche, Honorarkräfte) Achtung! Eine Eintragung der Nutzungen nach Geschlecht ist nicht mehr nötig. Der Spalten berechnen sich aus Ihren Angaben der Geschlechterunterteilung in den Altersgruppen.
Die Altersgruppe 0-5 Jahre wird nach Absprache mit der FAG Familienbildung nicht in Geschlechterkategorien unterteilt, da diese nicht zur Hauptzielgruppe der Einrichtungen und Dienste zählt und eine Fremdeinschätzung bei Babys und Kleinkindern besonders schwierig ist. </t>
  </si>
  <si>
    <t>:</t>
  </si>
  <si>
    <t>Verwendung des Genderdoppelpunktes als gendersensible Schreibweise, um geschlechtliche Vielfalt abzubilden und als Ausdruck der Unabgeschlossenheit von Geschlecht</t>
  </si>
  <si>
    <t>tin bedeutet trans, inter oder nicht-binäre Menschen und * (Asterisk) meint andere Geschlechter oder Geschlechtsidentitäten</t>
  </si>
  <si>
    <t>Alter</t>
  </si>
  <si>
    <t>sofern nicht konkret abgefragt, erfolgt dies durch eine Fremdeinschätzung der in den Einrichtungen und Diensten tätigen Menschen (u.a. Fachkräfte, Praktikant:innen, Ehrenamtliche, Honorarkräfte) Achtung! Eine Erfassung der Nutzenden erfolgt nur 1x pro Tag.</t>
  </si>
  <si>
    <t xml:space="preserve">Nutzende von der Geburt bis zum vollendeten 5. Lebensjahr </t>
  </si>
  <si>
    <t>Nutzende ab dem 6. Geburtstag  bis zum vollendeten 10. Lebensjahr</t>
  </si>
  <si>
    <t>Nutzende ab dem 11. Geburtstag  bis zum vollendeten 13. Lebensjahr</t>
  </si>
  <si>
    <t>Nutzende ab dem 14. Geburtstag  bis zum vollendeten 17. Lebensjahr</t>
  </si>
  <si>
    <t>Nutzende ab dem 18. Geburtstag  bis zum vollendeten 21. Lebensjahr</t>
  </si>
  <si>
    <t>Nutzende ab dem 22. Geburtstag  bis zum vollendeten 26. Lebensjahr</t>
  </si>
  <si>
    <t>Nutzende, die das 26. Lebensjahr vollendet haben (ab dem 27. Geburtstag)</t>
  </si>
  <si>
    <t>Summe Altersgruppe</t>
  </si>
  <si>
    <t xml:space="preserve">Zusammenfassung der Geschlechter innerhalb der jeweiligen Altersgruppe </t>
  </si>
  <si>
    <t xml:space="preserve">Nutzung </t>
  </si>
  <si>
    <t>Eine Nutzung wird im Rahmen der pädagogischen Kernaktivität erfasst. Die Aktivitäten finden im direkten Kontakt zwischen Nutzenden und den in den Einrichtungen und Diensten tätigen Menschen statt (u. a. Fachkräfte, Ehrenamtliche, Praktikant:innen, Honorarkräfte). Das reine Bereitstellen des Ortes (z.B. Jugendhaus, Spielplatz, Familienzentrum) oder von Geräten (Skaterrampe, Spielgeräte, Musikinstrumente etc.) stellt noch keine pädagogische Kernaktivität dar.</t>
  </si>
  <si>
    <t>Nutzungen nach Inhalt und Methode</t>
  </si>
  <si>
    <t>hier Erfassung der tatsächlichen Nutzungen differenziert nach den einzelnen Inhalten und Methoden (Mehrfachangaben sind möglich)</t>
  </si>
  <si>
    <t>Anzahl</t>
  </si>
  <si>
    <t>hier nur Erfassung der Anzahl der Angebote, Nutzende werden nicht in den Kategorien Geschlecht und Alter erfasst</t>
  </si>
  <si>
    <t>digitale Nutzung</t>
  </si>
  <si>
    <t>Die Erfassung der Online-Angebote, -Nutzungen und -Zugänge (z. B. E-Mail, soziale Medien, Videokonferenz) werden unter der jeweiligen Spalte Nutzungen nach Inhalt / Methode eingetragen. Eine separate Erfassung ist nicht vorgesehen. Ein Like der Nutzenden unter einem Beitrag der Einrichtungen/ Dienste in sozialen Medien stellt noch keine Nutzung dar.</t>
  </si>
  <si>
    <t>Bemerkungen/Hinweise</t>
  </si>
  <si>
    <t>bitte diese Spalten nutzen, um Angebote, Veranstaltungen usw. konkret zu benennen bzw. für Hinweis zu besonderen Vorkommnissen, z.B. Havarie, größere Umbaumaßnahme</t>
  </si>
  <si>
    <t>individuelle Beratung und Begleitung einzelner Personen innerhalb der Zielgruppe (auch digitale Nutzung), hierzu zählt auch die Begleitung von jungen Menschen, die gemeinnützige Arbeitsstunden ableisten, z. B. Erst-Beratung zur Beantragung von Unterstützungsleistungen und Ausfüllhilfe, Welcomebesuche in Familien mit Neugeborenen</t>
  </si>
  <si>
    <t>selbstverwaltete Gruppen</t>
  </si>
  <si>
    <t>Statistiktool abgestimmt in der FAG Familienbildung: siehe Protokoll vom 4. November 2021</t>
  </si>
  <si>
    <t>pädagogisch begleitetes Angebot auf freiwilliger Basis, ohne Anmeldung, ohne feste Angebotsdauer (außer Öffnungszeit) und ohne festen Nutzendenkreis (auch digitale Nutzung)</t>
  </si>
  <si>
    <t xml:space="preserve">pädagogisch begleitetes, thematisches Angebot (auch digitale Nutzung) mit dem Ziel der Förderung von Gruppenprozessen und Stärkung individueller Kompetenzen,  z. B. Sport- und Bewegungsangebot, Kreativangebot, erlebnispädagogisches Angebot, Bildungsangebot, Übernachtung in der Einrichtung, siehe Partizipation als Stufenmodell unterhalb Stufe 5, Link: </t>
  </si>
  <si>
    <t>https://jugendinfoservice.dresden.de/de/fachkraefteportal/jugendhilfeplanung/glossar.php</t>
  </si>
  <si>
    <t>zeitlich abgeschlossenes, speziell geplantes Angebot mit dem Fokus auf die Beteiligung junger Menschen bei der Planung und Durchführung (auch digitale Nutzung); die Beteiligung im Sinne der Querschnittsaufgabe ist hiermit nicht gemeint</t>
  </si>
  <si>
    <t>Angebot in Zusammenarbeit mit anderen Einrichtungen der Kinder- und Jugendhilfe, gemeinnützigen Vereinen, Netzwerkpartner u.a.</t>
  </si>
  <si>
    <t>begleitete Gruppenaktivität außerhalb der Einrichtung ohne Übernachtung</t>
  </si>
  <si>
    <t>begleitete Gruppenaktivität außerhalb der Einrichtung mit Übernachtung, z. B. Ferienfahrt, erlebnispädagogische Maßnahme, Bildungsfahrt, Besuch von Veranstaltungen</t>
  </si>
  <si>
    <t>selbstverwaltete Gruppe ist eine eigenständige Nutzung der Räumlichkeit durch die Zielgruppe der Einrichtungen und Dienste</t>
  </si>
  <si>
    <t>Angebote innerhalb und außerhalb der Einrichtung (auch digitale Nutzung), die eine größere Nutzendenzahl erreichen als gewöhnlich, z. B. Fest, Aufführung, Beteiligung an Aktion im Stadtteil bzw. stadtweit (Bitte in der Spalte Bemerkungen konkret benennen)</t>
  </si>
  <si>
    <t>Nutzung der Einrichtung durch externe Veranstalter:innen,  ohne private Vermietung für Feste und Feiern</t>
  </si>
  <si>
    <t>Bitte tragen Sie im Deckblatt die grau unterlegten Felder: Leistungsart, den Stadtraum bzw. stadtweit, den Träger, die Einrichtung bzw. Dienst, das Aktenzeichen und die geförderten VzÄ ein. Ihre Angaben werden automatisch auf die einzelnen Tabellenblätter übertragen.</t>
  </si>
  <si>
    <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</si>
</sst>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quot;&quot;"/>
    <numFmt numFmtId="166" formatCode="#"/>
  </numFmts>
  <fonts count="35"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Calibri"/>
      <family val="2"/>
      <scheme val="minor"/>
    </font>
    <font>
      <sz val="14"/>
      <color theme="1"/>
      <name val="Calibri"/>
      <family val="2"/>
      <scheme val="minor"/>
    </font>
    <font>
      <sz val="11"/>
      <color theme="1"/>
      <name val="Arial"/>
      <family val="2"/>
    </font>
    <font>
      <sz val="12"/>
      <color theme="1"/>
      <name val="Calibri"/>
      <family val="2"/>
      <scheme val="minor"/>
    </font>
    <font>
      <b/>
      <u/>
      <sz val="12"/>
      <color theme="1"/>
      <name val="Calibri"/>
      <family val="2"/>
      <scheme val="minor"/>
    </font>
    <font>
      <b/>
      <sz val="11"/>
      <name val="Calibri"/>
      <family val="2"/>
      <scheme val="minor"/>
    </font>
    <font>
      <b/>
      <sz val="11"/>
      <color theme="1"/>
      <name val="Calibri"/>
      <family val="2"/>
      <scheme val="minor"/>
    </font>
    <font>
      <b/>
      <sz val="12"/>
      <color theme="1"/>
      <name val="Calibri"/>
      <family val="2"/>
      <scheme val="minor"/>
    </font>
    <font>
      <b/>
      <sz val="9"/>
      <color theme="1"/>
      <name val="Calibri"/>
      <family val="2"/>
      <scheme val="minor"/>
    </font>
    <font>
      <sz val="11"/>
      <name val="Calibri"/>
      <family val="2"/>
      <scheme val="minor"/>
    </font>
    <font>
      <u/>
      <sz val="11"/>
      <color theme="1"/>
      <name val="Calibri"/>
      <family val="2"/>
      <scheme val="minor"/>
    </font>
    <font>
      <b/>
      <sz val="10"/>
      <color rgb="FFFF0000"/>
      <name val="Arial"/>
      <family val="2"/>
    </font>
    <font>
      <b/>
      <sz val="10"/>
      <name val="Calibri"/>
      <family val="2"/>
      <scheme val="minor"/>
    </font>
    <font>
      <sz val="10"/>
      <name val="Calibri"/>
      <family val="2"/>
      <scheme val="minor"/>
    </font>
    <font>
      <b/>
      <sz val="9"/>
      <name val="Calibri"/>
      <family val="2"/>
      <scheme val="minor"/>
    </font>
    <font>
      <u/>
      <sz val="11"/>
      <color theme="10"/>
      <name val="Arial"/>
      <family val="2"/>
    </font>
    <font>
      <u/>
      <sz val="11"/>
      <color theme="10"/>
      <name val="Calibri"/>
      <family val="2"/>
      <scheme val="minor"/>
    </font>
    <font>
      <b/>
      <sz val="14"/>
      <color theme="1"/>
      <name val="Calibri"/>
      <family val="2"/>
      <scheme val="minor"/>
    </font>
    <font>
      <sz val="11"/>
      <color rgb="FFFF0000"/>
      <name val="Calibri"/>
      <family val="2"/>
      <scheme val="minor"/>
    </font>
  </fonts>
  <fills count="5">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5">
    <xf numFmtId="0" fontId="0" fillId="0" borderId="0"/>
    <xf numFmtId="0" fontId="15" fillId="0" borderId="0"/>
    <xf numFmtId="164" fontId="18" fillId="0" borderId="0" applyFont="0" applyFill="0" applyBorder="0" applyAlignment="0" applyProtection="0"/>
    <xf numFmtId="9" fontId="18" fillId="0" borderId="0" applyFont="0" applyFill="0" applyBorder="0" applyAlignment="0" applyProtection="0"/>
    <xf numFmtId="0" fontId="31" fillId="0" borderId="0" applyNumberFormat="0" applyFill="0" applyBorder="0" applyAlignment="0" applyProtection="0"/>
  </cellStyleXfs>
  <cellXfs count="313">
    <xf numFmtId="0" fontId="0" fillId="0" borderId="0" xfId="0"/>
    <xf numFmtId="0" fontId="14" fillId="0" borderId="0" xfId="0" applyFont="1"/>
    <xf numFmtId="165" fontId="14" fillId="0" borderId="0" xfId="0" applyNumberFormat="1" applyFont="1"/>
    <xf numFmtId="0" fontId="26" fillId="0" borderId="20" xfId="0" applyFont="1" applyBorder="1" applyProtection="1">
      <protection locked="0"/>
    </xf>
    <xf numFmtId="0" fontId="14" fillId="0" borderId="21" xfId="0" applyFont="1" applyBorder="1" applyProtection="1">
      <protection locked="0"/>
    </xf>
    <xf numFmtId="0" fontId="14" fillId="0" borderId="22" xfId="0" applyFont="1" applyBorder="1" applyProtection="1">
      <protection locked="0"/>
    </xf>
    <xf numFmtId="0" fontId="14" fillId="0" borderId="23" xfId="0" applyFont="1" applyBorder="1" applyProtection="1">
      <protection locked="0"/>
    </xf>
    <xf numFmtId="0" fontId="14" fillId="0" borderId="0" xfId="0" applyFont="1" applyBorder="1" applyProtection="1">
      <protection locked="0"/>
    </xf>
    <xf numFmtId="0" fontId="14" fillId="0" borderId="24" xfId="0" applyFont="1" applyBorder="1" applyProtection="1">
      <protection locked="0"/>
    </xf>
    <xf numFmtId="0" fontId="14" fillId="0" borderId="25" xfId="0" applyFont="1" applyBorder="1" applyProtection="1">
      <protection locked="0"/>
    </xf>
    <xf numFmtId="0" fontId="14" fillId="0" borderId="26" xfId="0" applyFont="1" applyBorder="1" applyProtection="1">
      <protection locked="0"/>
    </xf>
    <xf numFmtId="0" fontId="14" fillId="0" borderId="19" xfId="0" applyFont="1" applyBorder="1" applyProtection="1">
      <protection locked="0"/>
    </xf>
    <xf numFmtId="0" fontId="14" fillId="0" borderId="0" xfId="0" applyFont="1" applyAlignment="1">
      <alignment wrapText="1"/>
    </xf>
    <xf numFmtId="0" fontId="12" fillId="0" borderId="0" xfId="0" applyFont="1"/>
    <xf numFmtId="0" fontId="27" fillId="0" borderId="0" xfId="0" applyFont="1"/>
    <xf numFmtId="0" fontId="15" fillId="0" borderId="0" xfId="0" applyFont="1"/>
    <xf numFmtId="0" fontId="15" fillId="0" borderId="1" xfId="0" applyFont="1" applyBorder="1"/>
    <xf numFmtId="166" fontId="15" fillId="0" borderId="1" xfId="0" applyNumberFormat="1" applyFont="1" applyBorder="1" applyAlignment="1">
      <alignment horizontal="left" vertical="top" wrapText="1"/>
    </xf>
    <xf numFmtId="0" fontId="15" fillId="0" borderId="0" xfId="0" applyFont="1" applyBorder="1"/>
    <xf numFmtId="0" fontId="15" fillId="0" borderId="0" xfId="0" applyFont="1" applyBorder="1" applyAlignment="1">
      <alignment horizontal="left" vertical="top" wrapText="1"/>
    </xf>
    <xf numFmtId="0" fontId="0" fillId="0" borderId="0" xfId="0" applyAlignment="1">
      <alignment vertical="top"/>
    </xf>
    <xf numFmtId="0" fontId="27" fillId="0" borderId="0" xfId="0" applyFont="1" applyBorder="1"/>
    <xf numFmtId="166" fontId="15" fillId="0" borderId="1" xfId="0" applyNumberFormat="1" applyFont="1" applyFill="1" applyBorder="1" applyAlignment="1">
      <alignment horizontal="center"/>
    </xf>
    <xf numFmtId="0" fontId="15" fillId="0" borderId="2" xfId="0" applyFont="1" applyBorder="1"/>
    <xf numFmtId="0" fontId="14" fillId="0" borderId="0" xfId="0" applyFont="1" applyProtection="1">
      <protection hidden="1"/>
    </xf>
    <xf numFmtId="0" fontId="23" fillId="0" borderId="0" xfId="0" applyFont="1" applyProtection="1">
      <protection hidden="1"/>
    </xf>
    <xf numFmtId="0" fontId="23" fillId="0" borderId="0" xfId="0" applyFont="1" applyFill="1" applyProtection="1">
      <protection hidden="1"/>
    </xf>
    <xf numFmtId="0" fontId="22" fillId="0" borderId="0" xfId="0" applyFont="1" applyProtection="1">
      <protection hidden="1"/>
    </xf>
    <xf numFmtId="0" fontId="19" fillId="0" borderId="0" xfId="0" applyFont="1" applyProtection="1">
      <protection hidden="1"/>
    </xf>
    <xf numFmtId="0" fontId="20" fillId="0" borderId="0" xfId="0" applyFont="1" applyFill="1" applyBorder="1" applyProtection="1">
      <protection hidden="1"/>
    </xf>
    <xf numFmtId="0" fontId="19" fillId="0" borderId="0" xfId="0" applyFont="1" applyFill="1" applyBorder="1" applyProtection="1">
      <protection hidden="1"/>
    </xf>
    <xf numFmtId="0" fontId="19" fillId="0" borderId="0" xfId="0" applyFont="1" applyBorder="1" applyAlignment="1" applyProtection="1">
      <alignment vertical="top"/>
      <protection hidden="1"/>
    </xf>
    <xf numFmtId="166" fontId="19" fillId="0" borderId="0" xfId="0" applyNumberFormat="1" applyFont="1" applyFill="1" applyBorder="1" applyAlignment="1" applyProtection="1">
      <alignment vertical="top" wrapText="1"/>
      <protection hidden="1"/>
    </xf>
    <xf numFmtId="0" fontId="23" fillId="0" borderId="0" xfId="0" applyFont="1" applyAlignment="1" applyProtection="1">
      <alignment vertical="top"/>
      <protection hidden="1"/>
    </xf>
    <xf numFmtId="0" fontId="19" fillId="0" borderId="0" xfId="0" applyFont="1" applyAlignment="1" applyProtection="1">
      <alignment vertical="top"/>
      <protection hidden="1"/>
    </xf>
    <xf numFmtId="166" fontId="19" fillId="0" borderId="0" xfId="0" applyNumberFormat="1" applyFont="1" applyFill="1" applyBorder="1" applyAlignment="1" applyProtection="1">
      <alignment vertical="top"/>
      <protection hidden="1"/>
    </xf>
    <xf numFmtId="165" fontId="14" fillId="0" borderId="0" xfId="0" applyNumberFormat="1" applyFont="1" applyProtection="1">
      <protection hidden="1"/>
    </xf>
    <xf numFmtId="0" fontId="21" fillId="2" borderId="5" xfId="0" applyFont="1" applyFill="1" applyBorder="1" applyAlignment="1" applyProtection="1">
      <alignment horizontal="center"/>
      <protection hidden="1"/>
    </xf>
    <xf numFmtId="0" fontId="14" fillId="0" borderId="12" xfId="0" quotePrefix="1" applyFont="1" applyFill="1" applyBorder="1" applyAlignment="1" applyProtection="1">
      <alignment horizontal="center"/>
      <protection hidden="1"/>
    </xf>
    <xf numFmtId="0" fontId="22" fillId="0" borderId="6" xfId="0" applyFont="1" applyBorder="1" applyAlignment="1" applyProtection="1">
      <protection hidden="1"/>
    </xf>
    <xf numFmtId="166" fontId="14" fillId="0" borderId="7" xfId="2" applyNumberFormat="1" applyFont="1" applyBorder="1" applyProtection="1">
      <protection hidden="1"/>
    </xf>
    <xf numFmtId="166" fontId="14" fillId="0" borderId="7" xfId="0" applyNumberFormat="1" applyFont="1" applyBorder="1" applyProtection="1">
      <protection hidden="1"/>
    </xf>
    <xf numFmtId="166" fontId="14" fillId="2" borderId="52" xfId="0" applyNumberFormat="1" applyFont="1" applyFill="1" applyBorder="1" applyProtection="1">
      <protection hidden="1"/>
    </xf>
    <xf numFmtId="0" fontId="22" fillId="0" borderId="4" xfId="0" applyFont="1" applyFill="1" applyBorder="1" applyAlignment="1" applyProtection="1">
      <protection hidden="1"/>
    </xf>
    <xf numFmtId="0" fontId="22" fillId="0" borderId="4" xfId="0" applyFont="1" applyBorder="1" applyAlignment="1" applyProtection="1">
      <protection hidden="1"/>
    </xf>
    <xf numFmtId="0" fontId="22" fillId="0" borderId="17" xfId="0" applyFont="1" applyFill="1" applyBorder="1" applyAlignment="1" applyProtection="1">
      <protection hidden="1"/>
    </xf>
    <xf numFmtId="0" fontId="22" fillId="2" borderId="5" xfId="0" applyFont="1" applyFill="1" applyBorder="1" applyProtection="1">
      <protection hidden="1"/>
    </xf>
    <xf numFmtId="166" fontId="22" fillId="2" borderId="9" xfId="0" applyNumberFormat="1" applyFont="1" applyFill="1" applyBorder="1" applyProtection="1">
      <protection hidden="1"/>
    </xf>
    <xf numFmtId="166" fontId="22" fillId="2" borderId="15" xfId="0" applyNumberFormat="1" applyFont="1" applyFill="1" applyBorder="1" applyProtection="1">
      <protection hidden="1"/>
    </xf>
    <xf numFmtId="166" fontId="22" fillId="2" borderId="5" xfId="0" applyNumberFormat="1" applyFont="1" applyFill="1" applyBorder="1" applyProtection="1">
      <protection hidden="1"/>
    </xf>
    <xf numFmtId="0" fontId="16" fillId="0" borderId="0" xfId="1" applyFont="1" applyProtection="1">
      <protection hidden="1"/>
    </xf>
    <xf numFmtId="0" fontId="17" fillId="0" borderId="0" xfId="1" applyFont="1" applyProtection="1">
      <protection hidden="1"/>
    </xf>
    <xf numFmtId="0" fontId="16" fillId="0" borderId="0" xfId="1" applyFont="1" applyAlignment="1" applyProtection="1">
      <alignment horizontal="center" vertical="center"/>
      <protection hidden="1"/>
    </xf>
    <xf numFmtId="0" fontId="13" fillId="0" borderId="48" xfId="0" quotePrefix="1" applyFont="1" applyBorder="1" applyAlignment="1" applyProtection="1">
      <alignment horizontal="center"/>
      <protection hidden="1"/>
    </xf>
    <xf numFmtId="166" fontId="14" fillId="0" borderId="7" xfId="0" applyNumberFormat="1" applyFont="1" applyFill="1" applyBorder="1" applyProtection="1">
      <protection hidden="1"/>
    </xf>
    <xf numFmtId="166" fontId="14" fillId="0" borderId="1" xfId="0" applyNumberFormat="1" applyFont="1" applyFill="1" applyBorder="1" applyProtection="1">
      <protection locked="0" hidden="1"/>
    </xf>
    <xf numFmtId="0" fontId="14" fillId="0" borderId="1" xfId="0" applyNumberFormat="1" applyFont="1" applyFill="1" applyBorder="1" applyProtection="1">
      <protection locked="0" hidden="1"/>
    </xf>
    <xf numFmtId="0" fontId="14" fillId="0" borderId="28" xfId="0" applyNumberFormat="1" applyFont="1" applyFill="1" applyBorder="1" applyProtection="1">
      <protection locked="0" hidden="1"/>
    </xf>
    <xf numFmtId="0" fontId="14" fillId="0" borderId="30" xfId="0" applyNumberFormat="1" applyFont="1" applyFill="1" applyBorder="1" applyProtection="1">
      <protection locked="0" hidden="1"/>
    </xf>
    <xf numFmtId="0" fontId="22" fillId="2" borderId="35" xfId="0" applyFont="1" applyFill="1" applyBorder="1" applyProtection="1">
      <protection hidden="1"/>
    </xf>
    <xf numFmtId="0" fontId="14" fillId="2" borderId="33" xfId="0" applyFont="1" applyFill="1" applyBorder="1" applyProtection="1">
      <protection hidden="1"/>
    </xf>
    <xf numFmtId="166" fontId="14" fillId="2" borderId="9" xfId="0" applyNumberFormat="1" applyFont="1" applyFill="1" applyBorder="1" applyProtection="1">
      <protection hidden="1"/>
    </xf>
    <xf numFmtId="166" fontId="14" fillId="2" borderId="36" xfId="0" applyNumberFormat="1" applyFont="1" applyFill="1" applyBorder="1" applyProtection="1">
      <protection hidden="1"/>
    </xf>
    <xf numFmtId="166" fontId="14" fillId="2" borderId="33" xfId="0" applyNumberFormat="1" applyFont="1" applyFill="1" applyBorder="1" applyProtection="1">
      <protection hidden="1"/>
    </xf>
    <xf numFmtId="166" fontId="14" fillId="2" borderId="5" xfId="0" applyNumberFormat="1" applyFont="1" applyFill="1" applyBorder="1" applyProtection="1">
      <protection hidden="1"/>
    </xf>
    <xf numFmtId="166" fontId="14" fillId="2" borderId="53" xfId="0" applyNumberFormat="1" applyFont="1" applyFill="1" applyBorder="1" applyProtection="1">
      <protection hidden="1"/>
    </xf>
    <xf numFmtId="166" fontId="14" fillId="2" borderId="14" xfId="0" applyNumberFormat="1" applyFont="1" applyFill="1" applyBorder="1" applyProtection="1">
      <protection hidden="1"/>
    </xf>
    <xf numFmtId="166" fontId="14" fillId="2" borderId="35" xfId="0" applyNumberFormat="1" applyFont="1" applyFill="1" applyBorder="1" applyProtection="1">
      <protection hidden="1"/>
    </xf>
    <xf numFmtId="0" fontId="25" fillId="0" borderId="32" xfId="0" applyFont="1" applyFill="1" applyBorder="1" applyAlignment="1" applyProtection="1">
      <alignment horizontal="left"/>
      <protection hidden="1"/>
    </xf>
    <xf numFmtId="14" fontId="25" fillId="0" borderId="31" xfId="0" applyNumberFormat="1" applyFont="1" applyFill="1" applyBorder="1" applyAlignment="1" applyProtection="1">
      <alignment horizontal="left"/>
      <protection hidden="1"/>
    </xf>
    <xf numFmtId="166" fontId="14" fillId="0" borderId="30" xfId="0" applyNumberFormat="1" applyFont="1" applyFill="1" applyBorder="1" applyProtection="1">
      <protection locked="0" hidden="1"/>
    </xf>
    <xf numFmtId="166" fontId="14" fillId="0" borderId="3" xfId="0" applyNumberFormat="1" applyFont="1" applyFill="1" applyBorder="1" applyProtection="1">
      <protection locked="0" hidden="1"/>
    </xf>
    <xf numFmtId="166" fontId="14" fillId="0" borderId="18" xfId="0" applyNumberFormat="1" applyFont="1" applyFill="1" applyBorder="1" applyProtection="1">
      <protection locked="0" hidden="1"/>
    </xf>
    <xf numFmtId="166" fontId="14" fillId="2" borderId="15" xfId="0" applyNumberFormat="1" applyFont="1" applyFill="1" applyBorder="1" applyProtection="1">
      <protection hidden="1"/>
    </xf>
    <xf numFmtId="166" fontId="14" fillId="0" borderId="2" xfId="0" applyNumberFormat="1" applyFont="1" applyFill="1" applyBorder="1" applyProtection="1">
      <protection locked="0" hidden="1"/>
    </xf>
    <xf numFmtId="0" fontId="14" fillId="0" borderId="2" xfId="0" applyNumberFormat="1" applyFont="1" applyFill="1" applyBorder="1" applyProtection="1">
      <protection locked="0" hidden="1"/>
    </xf>
    <xf numFmtId="0" fontId="14" fillId="0" borderId="27" xfId="0" applyNumberFormat="1" applyFont="1" applyFill="1" applyBorder="1" applyProtection="1">
      <protection locked="0" hidden="1"/>
    </xf>
    <xf numFmtId="0" fontId="14" fillId="0" borderId="34" xfId="0" applyNumberFormat="1" applyFont="1" applyFill="1" applyBorder="1" applyProtection="1">
      <protection locked="0" hidden="1"/>
    </xf>
    <xf numFmtId="0" fontId="14" fillId="0" borderId="48" xfId="0" applyNumberFormat="1" applyFont="1" applyFill="1" applyBorder="1" applyProtection="1">
      <protection locked="0" hidden="1"/>
    </xf>
    <xf numFmtId="166" fontId="14" fillId="0" borderId="7" xfId="0" applyNumberFormat="1" applyFont="1" applyFill="1" applyBorder="1" applyProtection="1">
      <protection locked="0" hidden="1"/>
    </xf>
    <xf numFmtId="0" fontId="14" fillId="0" borderId="54" xfId="0" applyNumberFormat="1" applyFont="1" applyFill="1" applyBorder="1" applyProtection="1">
      <protection locked="0" hidden="1"/>
    </xf>
    <xf numFmtId="0" fontId="15" fillId="0" borderId="2" xfId="0" applyFont="1" applyBorder="1" applyAlignment="1">
      <alignment horizontal="left" vertical="top" wrapText="1"/>
    </xf>
    <xf numFmtId="0" fontId="28" fillId="0" borderId="35" xfId="0" applyFont="1" applyFill="1" applyBorder="1" applyAlignment="1"/>
    <xf numFmtId="0" fontId="15" fillId="0" borderId="36" xfId="0" applyFont="1" applyBorder="1"/>
    <xf numFmtId="0" fontId="0" fillId="0" borderId="36" xfId="0" applyBorder="1"/>
    <xf numFmtId="0" fontId="0" fillId="0" borderId="33" xfId="0" applyBorder="1"/>
    <xf numFmtId="16" fontId="15" fillId="0" borderId="2" xfId="0" quotePrefix="1" applyNumberFormat="1" applyFont="1" applyBorder="1"/>
    <xf numFmtId="0" fontId="15" fillId="0" borderId="2" xfId="0" quotePrefix="1" applyFont="1" applyBorder="1"/>
    <xf numFmtId="0" fontId="28" fillId="0" borderId="36" xfId="0" applyFont="1" applyFill="1" applyBorder="1" applyAlignment="1"/>
    <xf numFmtId="0" fontId="15" fillId="0" borderId="33" xfId="0" applyFont="1" applyBorder="1"/>
    <xf numFmtId="0" fontId="16" fillId="0" borderId="2" xfId="0" applyFont="1" applyFill="1" applyBorder="1" applyAlignment="1"/>
    <xf numFmtId="0" fontId="28" fillId="0" borderId="14" xfId="0" applyFont="1" applyFill="1" applyBorder="1" applyAlignment="1"/>
    <xf numFmtId="0" fontId="28" fillId="0" borderId="15" xfId="0" applyFont="1" applyFill="1" applyBorder="1" applyAlignment="1"/>
    <xf numFmtId="0" fontId="28" fillId="0" borderId="16" xfId="0" applyFont="1" applyFill="1" applyBorder="1" applyAlignment="1"/>
    <xf numFmtId="0" fontId="15" fillId="0" borderId="15" xfId="0" applyFont="1" applyBorder="1"/>
    <xf numFmtId="0" fontId="15" fillId="0" borderId="16" xfId="0" applyFont="1" applyBorder="1"/>
    <xf numFmtId="0" fontId="15" fillId="0" borderId="2" xfId="0" applyFont="1" applyFill="1" applyBorder="1" applyAlignment="1">
      <alignment horizontal="center"/>
    </xf>
    <xf numFmtId="0" fontId="29" fillId="0" borderId="55" xfId="0" applyFont="1" applyFill="1" applyBorder="1" applyAlignment="1">
      <alignment vertical="top"/>
    </xf>
    <xf numFmtId="0" fontId="29" fillId="0" borderId="56" xfId="0" applyFont="1" applyFill="1" applyBorder="1" applyAlignment="1">
      <alignment vertical="top" wrapText="1"/>
    </xf>
    <xf numFmtId="0" fontId="28" fillId="0" borderId="35" xfId="0" applyFont="1" applyFill="1" applyBorder="1" applyAlignment="1">
      <alignment vertical="top"/>
    </xf>
    <xf numFmtId="0" fontId="0" fillId="0" borderId="36" xfId="0" applyBorder="1" applyAlignment="1">
      <alignment vertical="top"/>
    </xf>
    <xf numFmtId="0" fontId="0" fillId="0" borderId="33" xfId="0" applyBorder="1" applyAlignment="1">
      <alignment vertical="top"/>
    </xf>
    <xf numFmtId="0" fontId="0" fillId="0" borderId="15" xfId="0" applyBorder="1"/>
    <xf numFmtId="0" fontId="0" fillId="0" borderId="16" xfId="0" applyBorder="1"/>
    <xf numFmtId="0" fontId="24" fillId="0" borderId="0" xfId="0" applyFont="1" applyFill="1" applyAlignment="1" applyProtection="1">
      <alignment horizontal="left"/>
      <protection locked="0" hidden="1"/>
    </xf>
    <xf numFmtId="0" fontId="14" fillId="0" borderId="17" xfId="0" applyFont="1" applyBorder="1" applyProtection="1">
      <protection locked="0"/>
    </xf>
    <xf numFmtId="0" fontId="22" fillId="2" borderId="39" xfId="0" applyFont="1" applyFill="1" applyBorder="1" applyAlignment="1">
      <alignment horizontal="center"/>
    </xf>
    <xf numFmtId="165" fontId="11" fillId="0" borderId="0" xfId="0" applyNumberFormat="1" applyFont="1"/>
    <xf numFmtId="0" fontId="23" fillId="0" borderId="0" xfId="0" applyFont="1" applyAlignment="1" applyProtection="1">
      <alignment horizontal="left" vertical="top" wrapText="1"/>
      <protection hidden="1"/>
    </xf>
    <xf numFmtId="0" fontId="10" fillId="0" borderId="0" xfId="0" applyFont="1" applyProtection="1">
      <protection hidden="1"/>
    </xf>
    <xf numFmtId="0" fontId="10" fillId="0" borderId="0" xfId="0" applyFont="1" applyProtection="1">
      <protection locked="0" hidden="1"/>
    </xf>
    <xf numFmtId="0" fontId="10" fillId="0" borderId="0" xfId="0" applyFont="1" applyFill="1" applyProtection="1">
      <protection locked="0" hidden="1"/>
    </xf>
    <xf numFmtId="0" fontId="10" fillId="0" borderId="0" xfId="0" applyFont="1" applyFill="1" applyProtection="1">
      <protection hidden="1"/>
    </xf>
    <xf numFmtId="17" fontId="10" fillId="0" borderId="0" xfId="0" applyNumberFormat="1" applyFont="1" applyProtection="1">
      <protection hidden="1"/>
    </xf>
    <xf numFmtId="0" fontId="10" fillId="0" borderId="0" xfId="0" applyFont="1" applyFill="1" applyBorder="1" applyProtection="1">
      <protection hidden="1"/>
    </xf>
    <xf numFmtId="0" fontId="10" fillId="0" borderId="0" xfId="0" applyFont="1" applyBorder="1" applyAlignment="1" applyProtection="1">
      <alignment vertical="top" wrapText="1"/>
      <protection hidden="1"/>
    </xf>
    <xf numFmtId="0" fontId="10" fillId="0" borderId="0" xfId="0" applyFont="1" applyAlignment="1" applyProtection="1">
      <alignment wrapText="1"/>
      <protection hidden="1"/>
    </xf>
    <xf numFmtId="166" fontId="10" fillId="0" borderId="0" xfId="0" applyNumberFormat="1" applyFont="1" applyFill="1" applyBorder="1" applyAlignment="1" applyProtection="1">
      <alignment vertical="top"/>
      <protection hidden="1"/>
    </xf>
    <xf numFmtId="0" fontId="10" fillId="0" borderId="0" xfId="0" applyFont="1" applyAlignment="1" applyProtection="1">
      <alignment vertical="top"/>
      <protection hidden="1"/>
    </xf>
    <xf numFmtId="0" fontId="10" fillId="0" borderId="0" xfId="0" applyFont="1" applyBorder="1" applyAlignment="1" applyProtection="1">
      <alignment vertical="top"/>
      <protection hidden="1"/>
    </xf>
    <xf numFmtId="166" fontId="10" fillId="0" borderId="0" xfId="0" applyNumberFormat="1" applyFont="1" applyFill="1" applyBorder="1" applyAlignment="1" applyProtection="1">
      <alignment horizontal="left" vertical="top"/>
      <protection hidden="1"/>
    </xf>
    <xf numFmtId="165" fontId="10" fillId="0" borderId="0" xfId="0" applyNumberFormat="1" applyFont="1"/>
    <xf numFmtId="0" fontId="10" fillId="0" borderId="0" xfId="0" applyFont="1" applyProtection="1">
      <protection locked="0"/>
    </xf>
    <xf numFmtId="0" fontId="9" fillId="0" borderId="0" xfId="0" applyFont="1" applyProtection="1">
      <protection locked="0"/>
    </xf>
    <xf numFmtId="0" fontId="9" fillId="0" borderId="23" xfId="0" applyFont="1" applyBorder="1" applyProtection="1">
      <protection locked="0"/>
    </xf>
    <xf numFmtId="0" fontId="8" fillId="0" borderId="0" xfId="0" applyFont="1" applyProtection="1">
      <protection hidden="1"/>
    </xf>
    <xf numFmtId="0" fontId="14" fillId="0" borderId="4" xfId="0" applyFont="1" applyFill="1" applyBorder="1" applyProtection="1">
      <protection locked="0"/>
    </xf>
    <xf numFmtId="0" fontId="9" fillId="0" borderId="4" xfId="0" applyFont="1" applyFill="1" applyBorder="1" applyProtection="1">
      <protection locked="0"/>
    </xf>
    <xf numFmtId="0" fontId="22" fillId="0" borderId="0" xfId="0" applyFont="1" applyBorder="1" applyAlignment="1" applyProtection="1">
      <protection hidden="1"/>
    </xf>
    <xf numFmtId="0" fontId="22" fillId="0" borderId="0" xfId="0" applyFont="1" applyAlignment="1" applyProtection="1">
      <protection hidden="1"/>
    </xf>
    <xf numFmtId="0" fontId="6" fillId="0" borderId="0" xfId="0" applyFont="1"/>
    <xf numFmtId="166" fontId="14" fillId="0" borderId="4" xfId="0" applyNumberFormat="1" applyFont="1" applyFill="1" applyBorder="1" applyProtection="1">
      <protection locked="0" hidden="1"/>
    </xf>
    <xf numFmtId="166" fontId="14" fillId="0" borderId="6" xfId="0" applyNumberFormat="1" applyFont="1" applyFill="1" applyBorder="1" applyProtection="1">
      <protection locked="0" hidden="1"/>
    </xf>
    <xf numFmtId="0" fontId="13" fillId="0" borderId="8" xfId="0" quotePrefix="1" applyFont="1" applyBorder="1" applyAlignment="1" applyProtection="1">
      <alignment horizontal="center"/>
      <protection hidden="1"/>
    </xf>
    <xf numFmtId="0" fontId="13" fillId="0" borderId="34" xfId="0" quotePrefix="1" applyFont="1" applyBorder="1" applyAlignment="1" applyProtection="1">
      <alignment horizontal="center"/>
      <protection hidden="1"/>
    </xf>
    <xf numFmtId="166" fontId="14" fillId="0" borderId="32" xfId="0" applyNumberFormat="1" applyFont="1" applyFill="1" applyBorder="1" applyProtection="1">
      <protection locked="0" hidden="1"/>
    </xf>
    <xf numFmtId="166" fontId="14" fillId="0" borderId="31" xfId="0" applyNumberFormat="1" applyFont="1" applyFill="1" applyBorder="1" applyProtection="1">
      <protection locked="0" hidden="1"/>
    </xf>
    <xf numFmtId="0" fontId="14" fillId="0" borderId="41" xfId="0" quotePrefix="1" applyFont="1" applyFill="1" applyBorder="1" applyAlignment="1" applyProtection="1">
      <alignment horizontal="center"/>
      <protection hidden="1"/>
    </xf>
    <xf numFmtId="0" fontId="14" fillId="0" borderId="34" xfId="0" quotePrefix="1" applyFont="1" applyFill="1" applyBorder="1" applyAlignment="1" applyProtection="1">
      <alignment horizontal="center"/>
      <protection hidden="1"/>
    </xf>
    <xf numFmtId="0" fontId="6" fillId="0" borderId="0" xfId="0" applyFont="1" applyProtection="1">
      <protection hidden="1"/>
    </xf>
    <xf numFmtId="166" fontId="14" fillId="0" borderId="59" xfId="0" applyNumberFormat="1" applyFont="1" applyFill="1" applyBorder="1" applyProtection="1">
      <protection locked="0" hidden="1"/>
    </xf>
    <xf numFmtId="166" fontId="14" fillId="0" borderId="29" xfId="0" applyNumberFormat="1" applyFont="1" applyFill="1" applyBorder="1" applyProtection="1">
      <protection locked="0" hidden="1"/>
    </xf>
    <xf numFmtId="166" fontId="14" fillId="0" borderId="60" xfId="0" applyNumberFormat="1" applyFont="1" applyFill="1" applyBorder="1" applyProtection="1">
      <protection locked="0" hidden="1"/>
    </xf>
    <xf numFmtId="0" fontId="22" fillId="0" borderId="0" xfId="0" applyFont="1" applyAlignment="1" applyProtection="1">
      <alignment horizontal="left" vertical="top" wrapText="1"/>
      <protection hidden="1"/>
    </xf>
    <xf numFmtId="0" fontId="22" fillId="0" borderId="0" xfId="0" applyFont="1" applyAlignment="1" applyProtection="1">
      <alignment vertical="top"/>
      <protection hidden="1"/>
    </xf>
    <xf numFmtId="0" fontId="5" fillId="0" borderId="0" xfId="0" applyFont="1" applyProtection="1">
      <protection hidden="1"/>
    </xf>
    <xf numFmtId="0" fontId="4" fillId="0" borderId="0" xfId="0" applyFont="1"/>
    <xf numFmtId="166" fontId="4" fillId="0" borderId="0" xfId="0" applyNumberFormat="1" applyFont="1" applyFill="1" applyBorder="1" applyAlignment="1" applyProtection="1">
      <alignment horizontal="left" vertical="top"/>
      <protection hidden="1"/>
    </xf>
    <xf numFmtId="0" fontId="0" fillId="0" borderId="0" xfId="0" applyFont="1" applyAlignment="1" applyProtection="1">
      <alignment vertical="top"/>
      <protection hidden="1"/>
    </xf>
    <xf numFmtId="0" fontId="0" fillId="0" borderId="0" xfId="0" applyFont="1" applyBorder="1" applyProtection="1">
      <protection hidden="1"/>
    </xf>
    <xf numFmtId="0" fontId="0" fillId="0" borderId="0" xfId="0" applyFont="1" applyProtection="1">
      <protection hidden="1"/>
    </xf>
    <xf numFmtId="0" fontId="25" fillId="0" borderId="0" xfId="0" applyFont="1" applyAlignment="1"/>
    <xf numFmtId="0" fontId="21" fillId="0" borderId="0" xfId="0" applyFont="1" applyBorder="1" applyAlignment="1">
      <alignment horizontal="left" vertical="top"/>
    </xf>
    <xf numFmtId="0" fontId="21" fillId="0" borderId="0" xfId="0" applyFont="1" applyAlignment="1">
      <alignment vertical="top"/>
    </xf>
    <xf numFmtId="16" fontId="21" fillId="0" borderId="0" xfId="0" quotePrefix="1" applyNumberFormat="1" applyFont="1" applyBorder="1" applyAlignment="1">
      <alignment horizontal="left" vertical="top"/>
    </xf>
    <xf numFmtId="17" fontId="21" fillId="0" borderId="0" xfId="0" quotePrefix="1" applyNumberFormat="1" applyFont="1" applyBorder="1" applyAlignment="1">
      <alignment horizontal="left" vertical="top"/>
    </xf>
    <xf numFmtId="0" fontId="21" fillId="0" borderId="0" xfId="0" quotePrefix="1" applyFont="1" applyBorder="1" applyAlignment="1">
      <alignment horizontal="left" vertical="top"/>
    </xf>
    <xf numFmtId="0" fontId="21" fillId="0" borderId="0" xfId="0" applyFont="1" applyBorder="1" applyAlignment="1">
      <alignment horizontal="left" vertical="top" wrapText="1"/>
    </xf>
    <xf numFmtId="0" fontId="21" fillId="0" borderId="0" xfId="0" applyFont="1" applyFill="1" applyAlignment="1">
      <alignment vertical="top"/>
    </xf>
    <xf numFmtId="166" fontId="0" fillId="0" borderId="0" xfId="0" applyNumberFormat="1" applyFont="1" applyFill="1" applyBorder="1" applyAlignment="1" applyProtection="1">
      <alignment horizontal="left" vertical="top"/>
      <protection hidden="1"/>
    </xf>
    <xf numFmtId="0" fontId="4" fillId="0" borderId="0" xfId="0" applyFont="1" applyProtection="1">
      <protection hidden="1"/>
    </xf>
    <xf numFmtId="0" fontId="4" fillId="0" borderId="1" xfId="0" applyFont="1" applyBorder="1" applyProtection="1">
      <protection hidden="1"/>
    </xf>
    <xf numFmtId="0" fontId="4" fillId="2" borderId="1" xfId="0" applyFont="1" applyFill="1" applyBorder="1" applyProtection="1">
      <protection hidden="1"/>
    </xf>
    <xf numFmtId="9" fontId="4" fillId="0" borderId="1" xfId="3" applyFont="1" applyBorder="1" applyAlignment="1" applyProtection="1">
      <alignment horizontal="right"/>
      <protection hidden="1"/>
    </xf>
    <xf numFmtId="9" fontId="4" fillId="2" borderId="1" xfId="3" applyFont="1" applyFill="1" applyBorder="1" applyAlignment="1" applyProtection="1">
      <alignment horizontal="right"/>
      <protection hidden="1"/>
    </xf>
    <xf numFmtId="0" fontId="15" fillId="0" borderId="0" xfId="0" applyFont="1" applyFill="1" applyBorder="1"/>
    <xf numFmtId="0" fontId="33" fillId="0" borderId="0" xfId="0" applyFont="1" applyAlignment="1" applyProtection="1">
      <alignment horizontal="left"/>
      <protection hidden="1"/>
    </xf>
    <xf numFmtId="0" fontId="33" fillId="0" borderId="0" xfId="0" applyFont="1" applyProtection="1">
      <protection locked="0"/>
    </xf>
    <xf numFmtId="0" fontId="33" fillId="0" borderId="0" xfId="0" applyFont="1" applyAlignment="1">
      <alignment horizontal="left"/>
    </xf>
    <xf numFmtId="166" fontId="14" fillId="0" borderId="6" xfId="0" applyNumberFormat="1" applyFont="1" applyFill="1" applyBorder="1" applyProtection="1">
      <protection hidden="1"/>
    </xf>
    <xf numFmtId="166" fontId="14" fillId="0" borderId="29" xfId="0" applyNumberFormat="1" applyFont="1" applyFill="1" applyBorder="1" applyProtection="1">
      <protection hidden="1"/>
    </xf>
    <xf numFmtId="166" fontId="14" fillId="0" borderId="49" xfId="2" applyNumberFormat="1" applyFont="1" applyBorder="1" applyProtection="1">
      <protection hidden="1"/>
    </xf>
    <xf numFmtId="166" fontId="14" fillId="2" borderId="6" xfId="2" applyNumberFormat="1" applyFont="1" applyFill="1" applyBorder="1" applyProtection="1">
      <protection hidden="1"/>
    </xf>
    <xf numFmtId="166" fontId="14" fillId="2" borderId="10" xfId="2" applyNumberFormat="1" applyFont="1" applyFill="1" applyBorder="1" applyProtection="1">
      <protection hidden="1"/>
    </xf>
    <xf numFmtId="166" fontId="14" fillId="0" borderId="6" xfId="2" applyNumberFormat="1" applyFont="1" applyBorder="1" applyProtection="1">
      <protection hidden="1"/>
    </xf>
    <xf numFmtId="166" fontId="14" fillId="2" borderId="16" xfId="0" applyNumberFormat="1" applyFont="1" applyFill="1" applyBorder="1" applyProtection="1">
      <protection hidden="1"/>
    </xf>
    <xf numFmtId="166" fontId="10" fillId="0" borderId="0" xfId="0" applyNumberFormat="1" applyFont="1" applyFill="1" applyBorder="1" applyAlignment="1" applyProtection="1">
      <alignment horizontal="left" vertical="center"/>
      <protection hidden="1"/>
    </xf>
    <xf numFmtId="0" fontId="4" fillId="0" borderId="1" xfId="0" applyFont="1" applyBorder="1" applyAlignment="1" applyProtection="1">
      <alignment horizontal="left" vertical="top"/>
      <protection hidden="1"/>
    </xf>
    <xf numFmtId="0" fontId="4" fillId="0" borderId="0" xfId="0" applyFont="1" applyAlignment="1" applyProtection="1">
      <alignment horizontal="left" vertical="top"/>
      <protection hidden="1"/>
    </xf>
    <xf numFmtId="0" fontId="4" fillId="0" borderId="1" xfId="0" quotePrefix="1" applyFont="1" applyBorder="1" applyAlignment="1" applyProtection="1">
      <alignment horizontal="left" vertical="top"/>
      <protection hidden="1"/>
    </xf>
    <xf numFmtId="0" fontId="4" fillId="0" borderId="1" xfId="0" applyFont="1" applyBorder="1" applyAlignment="1" applyProtection="1">
      <alignment horizontal="left" wrapText="1"/>
      <protection hidden="1"/>
    </xf>
    <xf numFmtId="0" fontId="4" fillId="0" borderId="0" xfId="0" applyFont="1" applyAlignment="1" applyProtection="1">
      <alignment horizontal="left" wrapText="1"/>
      <protection hidden="1"/>
    </xf>
    <xf numFmtId="0" fontId="14" fillId="0" borderId="32" xfId="0" applyNumberFormat="1" applyFont="1" applyFill="1" applyBorder="1" applyProtection="1">
      <protection locked="0" hidden="1"/>
    </xf>
    <xf numFmtId="0" fontId="25" fillId="0" borderId="0" xfId="0" applyFont="1" applyAlignment="1">
      <alignment horizontal="left" vertical="top"/>
    </xf>
    <xf numFmtId="166" fontId="14" fillId="0" borderId="49" xfId="0" applyNumberFormat="1" applyFont="1" applyBorder="1" applyProtection="1">
      <protection hidden="1"/>
    </xf>
    <xf numFmtId="166" fontId="14" fillId="0" borderId="26" xfId="2" applyNumberFormat="1" applyFont="1" applyBorder="1" applyProtection="1">
      <protection hidden="1"/>
    </xf>
    <xf numFmtId="166" fontId="14" fillId="0" borderId="52" xfId="0" applyNumberFormat="1" applyFont="1" applyBorder="1" applyProtection="1">
      <protection hidden="1"/>
    </xf>
    <xf numFmtId="166" fontId="22" fillId="2" borderId="53" xfId="0" applyNumberFormat="1" applyFont="1" applyFill="1" applyBorder="1" applyProtection="1">
      <protection hidden="1"/>
    </xf>
    <xf numFmtId="0" fontId="25" fillId="0" borderId="0" xfId="0" applyFont="1" applyAlignment="1">
      <alignment vertical="top"/>
    </xf>
    <xf numFmtId="0" fontId="32" fillId="0" borderId="0" xfId="4" applyFont="1" applyAlignment="1" applyProtection="1">
      <alignment vertical="top"/>
      <protection locked="0"/>
    </xf>
    <xf numFmtId="0" fontId="2" fillId="0" borderId="0" xfId="0" applyFont="1" applyAlignment="1" applyProtection="1">
      <alignment vertical="top" wrapText="1"/>
      <protection hidden="1"/>
    </xf>
    <xf numFmtId="166" fontId="14" fillId="3" borderId="7" xfId="0" applyNumberFormat="1" applyFont="1" applyFill="1" applyBorder="1" applyProtection="1">
      <protection hidden="1"/>
    </xf>
    <xf numFmtId="166" fontId="14" fillId="3" borderId="6" xfId="0" applyNumberFormat="1" applyFont="1" applyFill="1" applyBorder="1" applyProtection="1">
      <protection hidden="1"/>
    </xf>
    <xf numFmtId="166" fontId="14" fillId="3" borderId="4" xfId="0" applyNumberFormat="1" applyFont="1" applyFill="1" applyBorder="1" applyProtection="1">
      <protection locked="0" hidden="1"/>
    </xf>
    <xf numFmtId="166" fontId="14" fillId="3" borderId="59" xfId="0" applyNumberFormat="1" applyFont="1" applyFill="1" applyBorder="1" applyProtection="1">
      <protection locked="0" hidden="1"/>
    </xf>
    <xf numFmtId="166" fontId="14" fillId="3" borderId="30" xfId="0" applyNumberFormat="1" applyFont="1" applyFill="1" applyBorder="1" applyProtection="1">
      <protection locked="0" hidden="1"/>
    </xf>
    <xf numFmtId="166" fontId="14" fillId="3" borderId="1" xfId="0" applyNumberFormat="1" applyFont="1" applyFill="1" applyBorder="1" applyProtection="1">
      <protection locked="0" hidden="1"/>
    </xf>
    <xf numFmtId="166" fontId="14" fillId="3" borderId="18" xfId="0" applyNumberFormat="1" applyFont="1" applyFill="1" applyBorder="1" applyProtection="1">
      <protection locked="0" hidden="1"/>
    </xf>
    <xf numFmtId="166" fontId="14" fillId="3" borderId="3" xfId="0" applyNumberFormat="1" applyFont="1" applyFill="1" applyBorder="1" applyProtection="1">
      <protection locked="0" hidden="1"/>
    </xf>
    <xf numFmtId="0" fontId="14" fillId="3" borderId="1" xfId="0" applyNumberFormat="1" applyFont="1" applyFill="1" applyBorder="1" applyProtection="1">
      <protection locked="0" hidden="1"/>
    </xf>
    <xf numFmtId="0" fontId="14" fillId="3" borderId="28" xfId="0" applyNumberFormat="1" applyFont="1" applyFill="1" applyBorder="1" applyProtection="1">
      <protection locked="0" hidden="1"/>
    </xf>
    <xf numFmtId="166" fontId="14" fillId="3" borderId="29" xfId="0" applyNumberFormat="1" applyFont="1" applyFill="1" applyBorder="1" applyProtection="1">
      <protection hidden="1"/>
    </xf>
    <xf numFmtId="0" fontId="14" fillId="3" borderId="32" xfId="0" applyNumberFormat="1" applyFont="1" applyFill="1" applyBorder="1" applyProtection="1">
      <protection locked="0" hidden="1"/>
    </xf>
    <xf numFmtId="0" fontId="14" fillId="3" borderId="2" xfId="0" applyNumberFormat="1" applyFont="1" applyFill="1" applyBorder="1" applyProtection="1">
      <protection locked="0" hidden="1"/>
    </xf>
    <xf numFmtId="0" fontId="14" fillId="3" borderId="27" xfId="0" applyNumberFormat="1" applyFont="1" applyFill="1" applyBorder="1" applyProtection="1">
      <protection locked="0" hidden="1"/>
    </xf>
    <xf numFmtId="0" fontId="34" fillId="3" borderId="32" xfId="0" applyFont="1" applyFill="1" applyBorder="1" applyAlignment="1" applyProtection="1">
      <alignment horizontal="left"/>
      <protection hidden="1"/>
    </xf>
    <xf numFmtId="14" fontId="34" fillId="3" borderId="31" xfId="0" applyNumberFormat="1" applyFont="1" applyFill="1" applyBorder="1" applyAlignment="1" applyProtection="1">
      <alignment horizontal="left"/>
      <protection hidden="1"/>
    </xf>
    <xf numFmtId="0" fontId="14" fillId="3" borderId="30" xfId="0" applyNumberFormat="1" applyFont="1" applyFill="1" applyBorder="1" applyProtection="1">
      <protection locked="0" hidden="1"/>
    </xf>
    <xf numFmtId="166" fontId="14" fillId="3" borderId="6" xfId="0" applyNumberFormat="1" applyFont="1" applyFill="1" applyBorder="1" applyProtection="1">
      <protection locked="0" hidden="1"/>
    </xf>
    <xf numFmtId="166" fontId="14" fillId="3" borderId="29" xfId="0" applyNumberFormat="1" applyFont="1" applyFill="1" applyBorder="1" applyProtection="1">
      <protection locked="0" hidden="1"/>
    </xf>
    <xf numFmtId="166" fontId="14" fillId="3" borderId="32" xfId="0" applyNumberFormat="1" applyFont="1" applyFill="1" applyBorder="1" applyProtection="1">
      <protection locked="0" hidden="1"/>
    </xf>
    <xf numFmtId="166" fontId="14" fillId="3" borderId="2" xfId="0" applyNumberFormat="1" applyFont="1" applyFill="1" applyBorder="1" applyProtection="1">
      <protection locked="0" hidden="1"/>
    </xf>
    <xf numFmtId="166" fontId="14" fillId="3" borderId="31" xfId="0" applyNumberFormat="1" applyFont="1" applyFill="1" applyBorder="1" applyProtection="1">
      <protection locked="0" hidden="1"/>
    </xf>
    <xf numFmtId="166" fontId="14" fillId="3" borderId="7" xfId="0" applyNumberFormat="1" applyFont="1" applyFill="1" applyBorder="1" applyProtection="1">
      <protection locked="0" hidden="1"/>
    </xf>
    <xf numFmtId="166" fontId="14" fillId="3" borderId="60" xfId="0" applyNumberFormat="1" applyFont="1" applyFill="1" applyBorder="1" applyProtection="1">
      <protection locked="0" hidden="1"/>
    </xf>
    <xf numFmtId="0" fontId="14" fillId="3" borderId="34" xfId="0" applyNumberFormat="1" applyFont="1" applyFill="1" applyBorder="1" applyProtection="1">
      <protection locked="0" hidden="1"/>
    </xf>
    <xf numFmtId="0" fontId="14" fillId="3" borderId="48" xfId="0" applyNumberFormat="1" applyFont="1" applyFill="1" applyBorder="1" applyProtection="1">
      <protection locked="0" hidden="1"/>
    </xf>
    <xf numFmtId="0" fontId="14" fillId="3" borderId="54" xfId="0" applyNumberFormat="1" applyFont="1" applyFill="1" applyBorder="1" applyProtection="1">
      <protection locked="0" hidden="1"/>
    </xf>
    <xf numFmtId="0" fontId="7" fillId="0" borderId="0" xfId="0" applyFont="1" applyAlignment="1" applyProtection="1">
      <alignment vertical="top" wrapText="1"/>
      <protection hidden="1"/>
    </xf>
    <xf numFmtId="0" fontId="10" fillId="0" borderId="0" xfId="0" applyFont="1" applyAlignment="1" applyProtection="1">
      <alignment vertical="top" wrapText="1"/>
      <protection hidden="1"/>
    </xf>
    <xf numFmtId="0" fontId="24" fillId="4" borderId="0" xfId="0" applyFont="1" applyFill="1" applyAlignment="1" applyProtection="1">
      <alignment horizontal="left"/>
      <protection locked="0" hidden="1"/>
    </xf>
    <xf numFmtId="0" fontId="24" fillId="3" borderId="0" xfId="0" applyFont="1" applyFill="1" applyAlignment="1" applyProtection="1">
      <alignment horizontal="left"/>
      <protection locked="0" hidden="1"/>
    </xf>
    <xf numFmtId="0" fontId="30" fillId="2" borderId="0" xfId="0" applyFont="1" applyFill="1" applyAlignment="1" applyProtection="1">
      <alignment horizontal="left"/>
      <protection hidden="1"/>
    </xf>
    <xf numFmtId="0" fontId="25" fillId="0" borderId="0" xfId="0" applyFont="1" applyAlignment="1" applyProtection="1">
      <alignment vertical="top" wrapText="1"/>
      <protection hidden="1"/>
    </xf>
    <xf numFmtId="0" fontId="25" fillId="0" borderId="0" xfId="0" applyFont="1" applyAlignment="1">
      <alignment horizontal="left" vertical="top" wrapText="1"/>
    </xf>
    <xf numFmtId="0" fontId="32" fillId="0" borderId="0" xfId="4" applyFont="1" applyAlignment="1">
      <alignment horizontal="left" vertical="top" wrapText="1"/>
    </xf>
    <xf numFmtId="0" fontId="25" fillId="0" borderId="0" xfId="0" applyFont="1" applyAlignment="1">
      <alignment vertical="top" wrapText="1"/>
    </xf>
    <xf numFmtId="0" fontId="2" fillId="0" borderId="0" xfId="0" applyFont="1" applyAlignment="1">
      <alignment vertical="top" wrapText="1"/>
    </xf>
    <xf numFmtId="0" fontId="32" fillId="0" borderId="0" xfId="4" applyFont="1" applyAlignment="1" applyProtection="1">
      <alignment vertical="top"/>
      <protection locked="0"/>
    </xf>
    <xf numFmtId="0" fontId="25" fillId="0" borderId="0" xfId="0" applyFont="1" applyFill="1" applyAlignment="1">
      <alignment horizontal="left" vertical="top" wrapText="1"/>
    </xf>
    <xf numFmtId="0" fontId="23" fillId="0" borderId="0" xfId="0" applyFont="1" applyAlignment="1" applyProtection="1">
      <alignment horizontal="left" vertical="top" wrapText="1"/>
      <protection hidden="1"/>
    </xf>
    <xf numFmtId="166" fontId="0" fillId="0" borderId="0" xfId="0" applyNumberFormat="1" applyFont="1" applyFill="1" applyBorder="1" applyAlignment="1" applyProtection="1">
      <alignment horizontal="left" vertical="top"/>
      <protection hidden="1"/>
    </xf>
    <xf numFmtId="166" fontId="14" fillId="0" borderId="25" xfId="0" applyNumberFormat="1" applyFont="1" applyBorder="1" applyAlignment="1" applyProtection="1">
      <alignment horizontal="center"/>
      <protection hidden="1"/>
    </xf>
    <xf numFmtId="0" fontId="14" fillId="0" borderId="26" xfId="0" applyFont="1" applyBorder="1" applyAlignment="1" applyProtection="1">
      <alignment horizontal="center"/>
      <protection hidden="1"/>
    </xf>
    <xf numFmtId="0" fontId="14" fillId="0" borderId="19" xfId="0" applyFont="1" applyBorder="1" applyAlignment="1" applyProtection="1">
      <alignment horizontal="center"/>
      <protection hidden="1"/>
    </xf>
    <xf numFmtId="0" fontId="21" fillId="0" borderId="39" xfId="0" applyFont="1" applyFill="1" applyBorder="1" applyAlignment="1" applyProtection="1">
      <alignment horizontal="center"/>
      <protection hidden="1"/>
    </xf>
    <xf numFmtId="0" fontId="21" fillId="0" borderId="10" xfId="0" applyFont="1" applyFill="1" applyBorder="1" applyAlignment="1" applyProtection="1">
      <alignment horizontal="center"/>
      <protection hidden="1"/>
    </xf>
    <xf numFmtId="0" fontId="3" fillId="0" borderId="46" xfId="0" applyFont="1" applyFill="1" applyBorder="1" applyAlignment="1" applyProtection="1">
      <alignment horizontal="center" textRotation="90"/>
      <protection hidden="1"/>
    </xf>
    <xf numFmtId="0" fontId="14" fillId="0" borderId="11" xfId="0" applyFont="1" applyFill="1" applyBorder="1" applyAlignment="1" applyProtection="1">
      <alignment horizontal="center" textRotation="90"/>
      <protection hidden="1"/>
    </xf>
    <xf numFmtId="0" fontId="3" fillId="0" borderId="45" xfId="0" applyFont="1" applyFill="1" applyBorder="1" applyAlignment="1" applyProtection="1">
      <alignment horizontal="center" textRotation="90"/>
      <protection hidden="1"/>
    </xf>
    <xf numFmtId="0" fontId="14" fillId="0" borderId="12" xfId="0" applyFont="1" applyFill="1" applyBorder="1" applyAlignment="1" applyProtection="1">
      <alignment horizontal="center" textRotation="90"/>
      <protection hidden="1"/>
    </xf>
    <xf numFmtId="0" fontId="3" fillId="0" borderId="44" xfId="0" applyFont="1" applyFill="1" applyBorder="1" applyAlignment="1" applyProtection="1">
      <alignment horizontal="center" textRotation="90"/>
      <protection hidden="1"/>
    </xf>
    <xf numFmtId="0" fontId="14" fillId="0" borderId="13" xfId="0" applyFont="1" applyFill="1" applyBorder="1" applyAlignment="1" applyProtection="1">
      <alignment horizontal="center" textRotation="90"/>
      <protection hidden="1"/>
    </xf>
    <xf numFmtId="0" fontId="22" fillId="2" borderId="39" xfId="0" applyFont="1" applyFill="1" applyBorder="1" applyAlignment="1" applyProtection="1">
      <alignment horizontal="center" textRotation="90"/>
      <protection hidden="1"/>
    </xf>
    <xf numFmtId="0" fontId="22" fillId="2" borderId="10" xfId="0" applyFont="1" applyFill="1" applyBorder="1" applyAlignment="1" applyProtection="1">
      <alignment horizontal="center" textRotation="90"/>
      <protection hidden="1"/>
    </xf>
    <xf numFmtId="0" fontId="21" fillId="2" borderId="14" xfId="0" applyFont="1" applyFill="1" applyBorder="1" applyAlignment="1" applyProtection="1">
      <alignment horizontal="center"/>
      <protection hidden="1"/>
    </xf>
    <xf numFmtId="0" fontId="21" fillId="2" borderId="15" xfId="0" applyFont="1" applyFill="1" applyBorder="1" applyAlignment="1" applyProtection="1">
      <alignment horizontal="center"/>
      <protection hidden="1"/>
    </xf>
    <xf numFmtId="0" fontId="21" fillId="2" borderId="16" xfId="0" applyFont="1" applyFill="1" applyBorder="1" applyAlignment="1" applyProtection="1">
      <alignment horizontal="center"/>
      <protection hidden="1"/>
    </xf>
    <xf numFmtId="0" fontId="25" fillId="0" borderId="58" xfId="0" applyFont="1" applyFill="1" applyBorder="1" applyAlignment="1" applyProtection="1">
      <alignment horizontal="center"/>
      <protection hidden="1"/>
    </xf>
    <xf numFmtId="0" fontId="25" fillId="0" borderId="38" xfId="0" applyFont="1" applyFill="1" applyBorder="1" applyAlignment="1" applyProtection="1">
      <alignment horizontal="center"/>
      <protection hidden="1"/>
    </xf>
    <xf numFmtId="0" fontId="25" fillId="0" borderId="57" xfId="0" applyFont="1" applyFill="1" applyBorder="1" applyAlignment="1" applyProtection="1">
      <alignment horizontal="center"/>
      <protection hidden="1"/>
    </xf>
    <xf numFmtId="16" fontId="25" fillId="0" borderId="39" xfId="0" applyNumberFormat="1" applyFont="1" applyFill="1" applyBorder="1" applyAlignment="1" applyProtection="1">
      <alignment horizontal="center" vertical="center"/>
      <protection hidden="1"/>
    </xf>
    <xf numFmtId="16" fontId="25" fillId="0" borderId="10" xfId="0" applyNumberFormat="1" applyFont="1" applyFill="1" applyBorder="1" applyAlignment="1" applyProtection="1">
      <alignment horizontal="center" vertical="center"/>
      <protection hidden="1"/>
    </xf>
    <xf numFmtId="17" fontId="25" fillId="0" borderId="20" xfId="0" applyNumberFormat="1" applyFont="1" applyFill="1" applyBorder="1" applyAlignment="1" applyProtection="1">
      <alignment horizontal="center" vertical="center"/>
      <protection hidden="1"/>
    </xf>
    <xf numFmtId="17" fontId="25" fillId="0" borderId="25" xfId="0" applyNumberFormat="1" applyFont="1" applyFill="1" applyBorder="1" applyAlignment="1" applyProtection="1">
      <alignment horizontal="center" vertical="center"/>
      <protection hidden="1"/>
    </xf>
    <xf numFmtId="0" fontId="25" fillId="0" borderId="39" xfId="0" applyFont="1" applyFill="1" applyBorder="1" applyAlignment="1" applyProtection="1">
      <alignment horizontal="center" vertical="center"/>
      <protection hidden="1"/>
    </xf>
    <xf numFmtId="0" fontId="25" fillId="0" borderId="10" xfId="0" applyFont="1" applyFill="1" applyBorder="1" applyAlignment="1" applyProtection="1">
      <alignment horizontal="center" vertical="center"/>
      <protection hidden="1"/>
    </xf>
    <xf numFmtId="0" fontId="25" fillId="0" borderId="45" xfId="0" applyFont="1" applyFill="1" applyBorder="1" applyAlignment="1" applyProtection="1">
      <alignment horizontal="center" textRotation="90" wrapText="1"/>
      <protection hidden="1"/>
    </xf>
    <xf numFmtId="0" fontId="25" fillId="0" borderId="12" xfId="0" applyFont="1" applyFill="1" applyBorder="1" applyAlignment="1" applyProtection="1">
      <alignment horizontal="center" textRotation="90" wrapText="1"/>
      <protection hidden="1"/>
    </xf>
    <xf numFmtId="0" fontId="25" fillId="0" borderId="50" xfId="0" applyFont="1" applyFill="1" applyBorder="1" applyAlignment="1" applyProtection="1">
      <alignment horizontal="center" textRotation="90" wrapText="1"/>
      <protection hidden="1"/>
    </xf>
    <xf numFmtId="0" fontId="25" fillId="0" borderId="34" xfId="0" applyFont="1" applyFill="1" applyBorder="1" applyAlignment="1" applyProtection="1">
      <alignment horizontal="center" textRotation="90" wrapText="1"/>
      <protection hidden="1"/>
    </xf>
    <xf numFmtId="0" fontId="25" fillId="0" borderId="51" xfId="0" applyFont="1" applyFill="1" applyBorder="1" applyAlignment="1" applyProtection="1">
      <alignment horizontal="center" textRotation="90" wrapText="1"/>
      <protection hidden="1"/>
    </xf>
    <xf numFmtId="0" fontId="25" fillId="0" borderId="37" xfId="0" applyFont="1" applyFill="1" applyBorder="1" applyAlignment="1" applyProtection="1">
      <alignment horizontal="center" textRotation="90" wrapText="1"/>
      <protection hidden="1"/>
    </xf>
    <xf numFmtId="0" fontId="25" fillId="0" borderId="42" xfId="0" applyFont="1" applyFill="1" applyBorder="1" applyAlignment="1" applyProtection="1">
      <alignment horizontal="center" textRotation="90" wrapText="1"/>
      <protection hidden="1"/>
    </xf>
    <xf numFmtId="0" fontId="25" fillId="0" borderId="43" xfId="0" applyFont="1" applyFill="1" applyBorder="1" applyAlignment="1" applyProtection="1">
      <alignment horizontal="center" textRotation="90" wrapText="1"/>
      <protection hidden="1"/>
    </xf>
    <xf numFmtId="0" fontId="22" fillId="2" borderId="20" xfId="0" applyFont="1" applyFill="1" applyBorder="1" applyAlignment="1" applyProtection="1">
      <alignment horizontal="center"/>
      <protection hidden="1"/>
    </xf>
    <xf numFmtId="0" fontId="22" fillId="2" borderId="21" xfId="0" applyFont="1" applyFill="1" applyBorder="1" applyAlignment="1" applyProtection="1">
      <alignment horizontal="center"/>
      <protection hidden="1"/>
    </xf>
    <xf numFmtId="0" fontId="22" fillId="2" borderId="16" xfId="0" applyFont="1" applyFill="1" applyBorder="1" applyAlignment="1" applyProtection="1">
      <alignment horizontal="center"/>
      <protection hidden="1"/>
    </xf>
    <xf numFmtId="0" fontId="25" fillId="0" borderId="47" xfId="0" applyFont="1" applyFill="1" applyBorder="1" applyAlignment="1" applyProtection="1">
      <alignment horizontal="center" textRotation="90" wrapText="1"/>
      <protection hidden="1"/>
    </xf>
    <xf numFmtId="0" fontId="25" fillId="0" borderId="48" xfId="0" applyFont="1" applyFill="1" applyBorder="1" applyAlignment="1" applyProtection="1">
      <alignment horizontal="center" textRotation="90" wrapText="1"/>
      <protection hidden="1"/>
    </xf>
    <xf numFmtId="0" fontId="25" fillId="0" borderId="40" xfId="0" applyFont="1" applyFill="1" applyBorder="1" applyAlignment="1" applyProtection="1">
      <alignment horizontal="center" textRotation="90" wrapText="1"/>
      <protection hidden="1"/>
    </xf>
    <xf numFmtId="0" fontId="25" fillId="0" borderId="41" xfId="0" applyFont="1" applyFill="1" applyBorder="1" applyAlignment="1" applyProtection="1">
      <alignment horizontal="center" textRotation="90" wrapText="1"/>
      <protection hidden="1"/>
    </xf>
    <xf numFmtId="0" fontId="22" fillId="2" borderId="22" xfId="0" applyFont="1" applyFill="1" applyBorder="1" applyAlignment="1" applyProtection="1">
      <alignment horizontal="center"/>
      <protection hidden="1"/>
    </xf>
    <xf numFmtId="0" fontId="13" fillId="0" borderId="58" xfId="0" applyFont="1" applyBorder="1" applyAlignment="1" applyProtection="1">
      <alignment horizontal="center"/>
      <protection hidden="1"/>
    </xf>
    <xf numFmtId="0" fontId="13" fillId="0" borderId="38" xfId="0" applyFont="1" applyBorder="1" applyAlignment="1" applyProtection="1">
      <alignment horizontal="center"/>
      <protection hidden="1"/>
    </xf>
    <xf numFmtId="0" fontId="13" fillId="0" borderId="57" xfId="0" applyFont="1" applyBorder="1" applyAlignment="1" applyProtection="1">
      <alignment horizontal="center"/>
      <protection hidden="1"/>
    </xf>
    <xf numFmtId="0" fontId="13" fillId="0" borderId="20" xfId="0" applyFont="1" applyBorder="1" applyAlignment="1" applyProtection="1">
      <alignment horizontal="center"/>
      <protection hidden="1"/>
    </xf>
    <xf numFmtId="0" fontId="13" fillId="0" borderId="21" xfId="0" applyFont="1" applyBorder="1" applyAlignment="1" applyProtection="1">
      <alignment horizontal="center"/>
      <protection hidden="1"/>
    </xf>
    <xf numFmtId="0" fontId="13" fillId="0" borderId="22" xfId="0" applyFont="1" applyBorder="1" applyAlignment="1" applyProtection="1">
      <alignment horizontal="center"/>
      <protection hidden="1"/>
    </xf>
    <xf numFmtId="0" fontId="13" fillId="0" borderId="42" xfId="0" applyFont="1" applyBorder="1" applyAlignment="1" applyProtection="1">
      <alignment horizontal="left"/>
      <protection hidden="1"/>
    </xf>
    <xf numFmtId="0" fontId="13" fillId="0" borderId="43" xfId="0" applyFont="1" applyBorder="1" applyAlignment="1" applyProtection="1">
      <alignment horizontal="left"/>
      <protection hidden="1"/>
    </xf>
    <xf numFmtId="0" fontId="13" fillId="0" borderId="40" xfId="0" applyFont="1" applyBorder="1" applyAlignment="1" applyProtection="1">
      <alignment horizontal="left"/>
      <protection hidden="1"/>
    </xf>
    <xf numFmtId="0" fontId="13" fillId="0" borderId="41" xfId="0" applyFont="1" applyBorder="1" applyAlignment="1" applyProtection="1">
      <alignment horizontal="left"/>
      <protection hidden="1"/>
    </xf>
    <xf numFmtId="0" fontId="13" fillId="0" borderId="11" xfId="0" applyFont="1" applyFill="1" applyBorder="1" applyAlignment="1" applyProtection="1">
      <alignment horizontal="center" textRotation="90"/>
      <protection hidden="1"/>
    </xf>
    <xf numFmtId="0" fontId="13" fillId="0" borderId="12" xfId="0" applyFont="1" applyFill="1" applyBorder="1" applyAlignment="1" applyProtection="1">
      <alignment horizontal="center" textRotation="90"/>
      <protection hidden="1"/>
    </xf>
    <xf numFmtId="0" fontId="3" fillId="0" borderId="42" xfId="0" applyFont="1" applyBorder="1" applyAlignment="1" applyProtection="1">
      <alignment horizontal="center" textRotation="90"/>
      <protection hidden="1"/>
    </xf>
    <xf numFmtId="0" fontId="13" fillId="0" borderId="43" xfId="0" applyFont="1" applyBorder="1" applyAlignment="1" applyProtection="1">
      <alignment horizontal="center" textRotation="90"/>
      <protection hidden="1"/>
    </xf>
    <xf numFmtId="0" fontId="22" fillId="2" borderId="22" xfId="0" applyFont="1" applyFill="1" applyBorder="1" applyAlignment="1" applyProtection="1">
      <alignment horizontal="center" textRotation="90"/>
      <protection hidden="1"/>
    </xf>
    <xf numFmtId="0" fontId="22" fillId="2" borderId="19" xfId="0" applyFont="1" applyFill="1" applyBorder="1" applyAlignment="1" applyProtection="1">
      <alignment horizontal="center" textRotation="90"/>
      <protection hidden="1"/>
    </xf>
    <xf numFmtId="0" fontId="22" fillId="2" borderId="14" xfId="0" applyFont="1" applyFill="1" applyBorder="1" applyAlignment="1" applyProtection="1">
      <alignment horizontal="center"/>
      <protection hidden="1"/>
    </xf>
    <xf numFmtId="0" fontId="22" fillId="2" borderId="15" xfId="0" applyFont="1" applyFill="1" applyBorder="1" applyAlignment="1" applyProtection="1">
      <alignment horizontal="center"/>
      <protection hidden="1"/>
    </xf>
    <xf numFmtId="0" fontId="13" fillId="0" borderId="39" xfId="0" applyFont="1" applyBorder="1" applyAlignment="1" applyProtection="1">
      <alignment horizontal="center" vertical="center"/>
      <protection hidden="1"/>
    </xf>
    <xf numFmtId="0" fontId="13" fillId="0" borderId="10" xfId="0" applyFont="1" applyBorder="1" applyAlignment="1" applyProtection="1">
      <alignment horizontal="center" vertical="center"/>
      <protection hidden="1"/>
    </xf>
    <xf numFmtId="166" fontId="13" fillId="0" borderId="47" xfId="0" applyNumberFormat="1" applyFont="1" applyBorder="1" applyAlignment="1" applyProtection="1">
      <alignment horizontal="center" textRotation="90" wrapText="1"/>
      <protection hidden="1"/>
    </xf>
    <xf numFmtId="166" fontId="13" fillId="0" borderId="48" xfId="0" applyNumberFormat="1" applyFont="1" applyBorder="1" applyAlignment="1" applyProtection="1">
      <alignment horizontal="center" textRotation="90" wrapText="1"/>
      <protection hidden="1"/>
    </xf>
    <xf numFmtId="166" fontId="13" fillId="0" borderId="50" xfId="0" applyNumberFormat="1" applyFont="1" applyBorder="1" applyAlignment="1" applyProtection="1">
      <alignment horizontal="center" textRotation="90" wrapText="1"/>
      <protection hidden="1"/>
    </xf>
    <xf numFmtId="166" fontId="13" fillId="0" borderId="34" xfId="0" applyNumberFormat="1" applyFont="1" applyBorder="1" applyAlignment="1" applyProtection="1">
      <alignment horizontal="center" textRotation="90" wrapText="1"/>
      <protection hidden="1"/>
    </xf>
    <xf numFmtId="166" fontId="13" fillId="0" borderId="51" xfId="0" applyNumberFormat="1" applyFont="1" applyBorder="1" applyAlignment="1" applyProtection="1">
      <alignment horizontal="center" textRotation="90" wrapText="1"/>
      <protection hidden="1"/>
    </xf>
    <xf numFmtId="166" fontId="13" fillId="0" borderId="37" xfId="0" applyNumberFormat="1" applyFont="1" applyBorder="1" applyAlignment="1" applyProtection="1">
      <alignment horizontal="center" textRotation="90" wrapText="1"/>
      <protection hidden="1"/>
    </xf>
    <xf numFmtId="166" fontId="13" fillId="0" borderId="45" xfId="0" applyNumberFormat="1" applyFont="1" applyBorder="1" applyAlignment="1" applyProtection="1">
      <alignment horizontal="center" textRotation="90" wrapText="1"/>
      <protection hidden="1"/>
    </xf>
    <xf numFmtId="166" fontId="13" fillId="0" borderId="12" xfId="0" applyNumberFormat="1" applyFont="1" applyBorder="1" applyAlignment="1" applyProtection="1">
      <alignment horizontal="center" textRotation="90" wrapText="1"/>
      <protection hidden="1"/>
    </xf>
    <xf numFmtId="0" fontId="14" fillId="0" borderId="39" xfId="0" applyFont="1" applyBorder="1" applyAlignment="1">
      <alignment horizontal="center"/>
    </xf>
    <xf numFmtId="0" fontId="14" fillId="0" borderId="10" xfId="0" applyFont="1" applyBorder="1" applyAlignment="1">
      <alignment horizontal="center"/>
    </xf>
    <xf numFmtId="166" fontId="14" fillId="0" borderId="27" xfId="0" applyNumberFormat="1" applyFont="1" applyBorder="1" applyAlignment="1">
      <alignment horizontal="center"/>
    </xf>
    <xf numFmtId="0" fontId="14" fillId="0" borderId="49" xfId="0" applyFont="1" applyBorder="1" applyAlignment="1">
      <alignment horizontal="center"/>
    </xf>
    <xf numFmtId="0" fontId="14" fillId="0" borderId="7" xfId="0" applyFont="1" applyBorder="1" applyAlignment="1">
      <alignment horizontal="center"/>
    </xf>
    <xf numFmtId="16" fontId="13" fillId="0" borderId="39" xfId="0" applyNumberFormat="1" applyFont="1" applyBorder="1" applyAlignment="1" applyProtection="1">
      <alignment horizontal="center" vertical="center"/>
      <protection hidden="1"/>
    </xf>
    <xf numFmtId="16" fontId="13" fillId="0" borderId="10" xfId="0" applyNumberFormat="1" applyFont="1" applyBorder="1" applyAlignment="1" applyProtection="1">
      <alignment horizontal="center" vertical="center"/>
      <protection hidden="1"/>
    </xf>
    <xf numFmtId="17" fontId="13" fillId="0" borderId="20" xfId="0" applyNumberFormat="1" applyFont="1" applyBorder="1" applyAlignment="1" applyProtection="1">
      <alignment horizontal="center" vertical="center"/>
      <protection hidden="1"/>
    </xf>
    <xf numFmtId="17" fontId="13" fillId="0" borderId="25" xfId="0" applyNumberFormat="1" applyFont="1" applyBorder="1" applyAlignment="1" applyProtection="1">
      <alignment horizontal="center" vertical="center"/>
      <protection hidden="1"/>
    </xf>
    <xf numFmtId="0" fontId="1" fillId="0" borderId="43" xfId="0" quotePrefix="1" applyFont="1" applyFill="1" applyBorder="1" applyAlignment="1" applyProtection="1">
      <alignment horizontal="center"/>
      <protection hidden="1"/>
    </xf>
    <xf numFmtId="0" fontId="1" fillId="0" borderId="37" xfId="0" quotePrefix="1" applyFont="1" applyBorder="1" applyAlignment="1" applyProtection="1">
      <alignment horizontal="center"/>
      <protection hidden="1"/>
    </xf>
    <xf numFmtId="0" fontId="1" fillId="0" borderId="54" xfId="0" quotePrefix="1" applyFont="1" applyBorder="1" applyAlignment="1" applyProtection="1">
      <alignment horizontal="center"/>
      <protection hidden="1"/>
    </xf>
  </cellXfs>
  <cellStyles count="5">
    <cellStyle name="Komma" xfId="2" builtinId="3"/>
    <cellStyle name="Link" xfId="4" builtinId="8"/>
    <cellStyle name="Prozent" xfId="3" builtinId="5"/>
    <cellStyle name="Standard" xfId="0" builtinId="0"/>
    <cellStyle name="Standard 2" xfId="1"/>
  </cellStyles>
  <dxfs count="73">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FF0000"/>
      </font>
    </dxf>
    <dxf>
      <fill>
        <patternFill>
          <bgColor theme="0" tint="-0.14996795556505021"/>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revisionHeaders" Target="revisions/revisionHeader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usernames" Target="revisions/userNam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Geschlecht</a:t>
            </a:r>
          </a:p>
        </c:rich>
      </c:tx>
      <c:layout>
        <c:manualLayout>
          <c:xMode val="edge"/>
          <c:yMode val="edge"/>
          <c:x val="0.32822193251984316"/>
          <c:y val="1.85645644855496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Ausblenden!$A$3</c:f>
              <c:strCache>
                <c:ptCount val="1"/>
                <c:pt idx="0">
                  <c:v>weiblich</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Ausblenden!$A$4</c:f>
              <c:numCache>
                <c:formatCode>#</c:formatCode>
                <c:ptCount val="1"/>
                <c:pt idx="0">
                  <c:v>0</c:v>
                </c:pt>
              </c:numCache>
            </c:numRef>
          </c:val>
          <c:extLst>
            <c:ext xmlns:c16="http://schemas.microsoft.com/office/drawing/2014/chart" uri="{C3380CC4-5D6E-409C-BE32-E72D297353CC}">
              <c16:uniqueId val="{00000000-1488-4ECA-B177-80B3ADCD8196}"/>
            </c:ext>
          </c:extLst>
        </c:ser>
        <c:ser>
          <c:idx val="1"/>
          <c:order val="1"/>
          <c:tx>
            <c:strRef>
              <c:f>Ausblenden!$B$3</c:f>
              <c:strCache>
                <c:ptCount val="1"/>
                <c:pt idx="0">
                  <c:v>männlich</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Ausblenden!$B$4</c:f>
              <c:numCache>
                <c:formatCode>#</c:formatCode>
                <c:ptCount val="1"/>
                <c:pt idx="0">
                  <c:v>0</c:v>
                </c:pt>
              </c:numCache>
            </c:numRef>
          </c:val>
          <c:extLst>
            <c:ext xmlns:c16="http://schemas.microsoft.com/office/drawing/2014/chart" uri="{C3380CC4-5D6E-409C-BE32-E72D297353CC}">
              <c16:uniqueId val="{00000001-1488-4ECA-B177-80B3ADCD8196}"/>
            </c:ext>
          </c:extLst>
        </c:ser>
        <c:ser>
          <c:idx val="2"/>
          <c:order val="2"/>
          <c:tx>
            <c:strRef>
              <c:f>Ausblenden!$C$3</c:f>
              <c:strCache>
                <c:ptCount val="1"/>
                <c:pt idx="0">
                  <c:v>tin*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Ausblenden!$C$4</c:f>
              <c:numCache>
                <c:formatCode>#</c:formatCode>
                <c:ptCount val="1"/>
                <c:pt idx="0">
                  <c:v>0</c:v>
                </c:pt>
              </c:numCache>
            </c:numRef>
          </c:val>
          <c:extLst>
            <c:ext xmlns:c16="http://schemas.microsoft.com/office/drawing/2014/chart" uri="{C3380CC4-5D6E-409C-BE32-E72D297353CC}">
              <c16:uniqueId val="{00000002-1488-4ECA-B177-80B3ADCD8196}"/>
            </c:ext>
          </c:extLst>
        </c:ser>
        <c:dLbls>
          <c:dLblPos val="outEnd"/>
          <c:showLegendKey val="0"/>
          <c:showVal val="1"/>
          <c:showCatName val="0"/>
          <c:showSerName val="0"/>
          <c:showPercent val="0"/>
          <c:showBubbleSize val="0"/>
        </c:dLbls>
        <c:gapWidth val="219"/>
        <c:overlap val="-27"/>
        <c:axId val="497912992"/>
        <c:axId val="497918896"/>
      </c:barChart>
      <c:catAx>
        <c:axId val="497912992"/>
        <c:scaling>
          <c:orientation val="minMax"/>
        </c:scaling>
        <c:delete val="1"/>
        <c:axPos val="b"/>
        <c:numFmt formatCode="General" sourceLinked="1"/>
        <c:majorTickMark val="none"/>
        <c:minorTickMark val="none"/>
        <c:tickLblPos val="nextTo"/>
        <c:crossAx val="497918896"/>
        <c:crosses val="autoZero"/>
        <c:auto val="1"/>
        <c:lblAlgn val="ctr"/>
        <c:lblOffset val="100"/>
        <c:noMultiLvlLbl val="0"/>
      </c:catAx>
      <c:valAx>
        <c:axId val="49791889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97912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&amp;L&amp;"Arial,Fett"&amp;B 
</c:oddHeader>
    </c:headerFooter>
    <c:pageMargins b="0.78740157480314965" l="0.70866141732283472" r="0.70866141732283472" t="0.78740157480314965" header="0.31496062992125984" footer="0.31496062992125984"/>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Anzahl 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Ausblenden!$A$13</c:f>
              <c:strCache>
                <c:ptCount val="1"/>
                <c:pt idx="0">
                  <c:v>selbstverwalteten Gruppen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Ausblenden!$A$14</c:f>
              <c:numCache>
                <c:formatCode>#</c:formatCode>
                <c:ptCount val="1"/>
                <c:pt idx="0">
                  <c:v>0</c:v>
                </c:pt>
              </c:numCache>
            </c:numRef>
          </c:val>
          <c:extLst>
            <c:ext xmlns:c16="http://schemas.microsoft.com/office/drawing/2014/chart" uri="{C3380CC4-5D6E-409C-BE32-E72D297353CC}">
              <c16:uniqueId val="{00000000-F173-45DA-B698-6A0263537BA2}"/>
            </c:ext>
          </c:extLst>
        </c:ser>
        <c:ser>
          <c:idx val="1"/>
          <c:order val="1"/>
          <c:tx>
            <c:strRef>
              <c:f>Ausblenden!$B$13</c:f>
              <c:strCache>
                <c:ptCount val="1"/>
                <c:pt idx="0">
                  <c:v>Veranstaltungen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Ausblenden!$B$14</c:f>
              <c:numCache>
                <c:formatCode>#</c:formatCode>
                <c:ptCount val="1"/>
                <c:pt idx="0">
                  <c:v>0</c:v>
                </c:pt>
              </c:numCache>
            </c:numRef>
          </c:val>
          <c:extLst>
            <c:ext xmlns:c16="http://schemas.microsoft.com/office/drawing/2014/chart" uri="{C3380CC4-5D6E-409C-BE32-E72D297353CC}">
              <c16:uniqueId val="{00000001-F173-45DA-B698-6A0263537BA2}"/>
            </c:ext>
          </c:extLst>
        </c:ser>
        <c:ser>
          <c:idx val="5"/>
          <c:order val="5"/>
          <c:tx>
            <c:strRef>
              <c:f>Ausblenden!$F$13</c:f>
              <c:strCache>
                <c:ptCount val="1"/>
                <c:pt idx="0">
                  <c:v>Nutzung durch Gemeinwesen </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Ausblenden!$F$14</c:f>
              <c:numCache>
                <c:formatCode>#</c:formatCode>
                <c:ptCount val="1"/>
                <c:pt idx="0">
                  <c:v>0</c:v>
                </c:pt>
              </c:numCache>
            </c:numRef>
          </c:val>
          <c:extLst>
            <c:ext xmlns:c16="http://schemas.microsoft.com/office/drawing/2014/chart" uri="{C3380CC4-5D6E-409C-BE32-E72D297353CC}">
              <c16:uniqueId val="{00000005-F173-45DA-B698-6A0263537BA2}"/>
            </c:ext>
          </c:extLst>
        </c:ser>
        <c:dLbls>
          <c:dLblPos val="outEnd"/>
          <c:showLegendKey val="0"/>
          <c:showVal val="1"/>
          <c:showCatName val="0"/>
          <c:showSerName val="0"/>
          <c:showPercent val="0"/>
          <c:showBubbleSize val="0"/>
        </c:dLbls>
        <c:gapWidth val="219"/>
        <c:overlap val="-27"/>
        <c:axId val="753633752"/>
        <c:axId val="753634408"/>
        <c:extLst>
          <c:ext xmlns:c15="http://schemas.microsoft.com/office/drawing/2012/chart" uri="{02D57815-91ED-43cb-92C2-25804820EDAC}">
            <c15:filteredBarSeries>
              <c15:ser>
                <c:idx val="2"/>
                <c:order val="2"/>
                <c:tx>
                  <c:strRef>
                    <c:extLst>
                      <c:ext uri="{02D57815-91ED-43cb-92C2-25804820EDAC}">
                        <c15:formulaRef>
                          <c15:sqref>Ausblenden!$C$13</c15:sqref>
                        </c15:formulaRef>
                      </c:ext>
                    </c:extLst>
                    <c:strCache>
                      <c:ptCount val="1"/>
                      <c:pt idx="0">
                        <c:v>#BEZUG!</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Ausblenden!$C$14</c15:sqref>
                        </c15:formulaRef>
                      </c:ext>
                    </c:extLst>
                    <c:numCache>
                      <c:formatCode>#</c:formatCode>
                      <c:ptCount val="1"/>
                      <c:pt idx="0">
                        <c:v>0</c:v>
                      </c:pt>
                    </c:numCache>
                  </c:numRef>
                </c:val>
                <c:extLst>
                  <c:ext xmlns:c16="http://schemas.microsoft.com/office/drawing/2014/chart" uri="{C3380CC4-5D6E-409C-BE32-E72D297353CC}">
                    <c16:uniqueId val="{00000002-F173-45DA-B698-6A0263537BA2}"/>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Ausblenden!$D$13</c15:sqref>
                        </c15:formulaRef>
                      </c:ext>
                    </c:extLst>
                    <c:strCache>
                      <c:ptCount val="1"/>
                      <c:pt idx="0">
                        <c:v>#BEZUG!</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Ausblenden!$D$14</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3-F173-45DA-B698-6A0263537BA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Ausblenden!$E$13</c15:sqref>
                        </c15:formulaRef>
                      </c:ext>
                    </c:extLst>
                    <c:strCache>
                      <c:ptCount val="1"/>
                      <c:pt idx="0">
                        <c:v>#BEZUG!</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Ausblenden!$E$14</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4-F173-45DA-B698-6A0263537BA2}"/>
                  </c:ext>
                </c:extLst>
              </c15:ser>
            </c15:filteredBarSeries>
          </c:ext>
        </c:extLst>
      </c:barChart>
      <c:catAx>
        <c:axId val="753633752"/>
        <c:scaling>
          <c:orientation val="minMax"/>
        </c:scaling>
        <c:delete val="1"/>
        <c:axPos val="b"/>
        <c:numFmt formatCode="General" sourceLinked="1"/>
        <c:majorTickMark val="none"/>
        <c:minorTickMark val="none"/>
        <c:tickLblPos val="nextTo"/>
        <c:crossAx val="753634408"/>
        <c:crosses val="autoZero"/>
        <c:auto val="1"/>
        <c:lblAlgn val="ctr"/>
        <c:lblOffset val="100"/>
        <c:noMultiLvlLbl val="0"/>
      </c:catAx>
      <c:valAx>
        <c:axId val="753634408"/>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536337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80314965" l="0.70866141732283472" r="0.70866141732283472" t="0.78740157480314965" header="0.31496062992125984" footer="0.31496062992125984"/>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nach Inhalt / Methode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Ausblenden!$A$8</c:f>
              <c:strCache>
                <c:ptCount val="1"/>
                <c:pt idx="0">
                  <c:v>Einzelarbeit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Ausblenden!$A$9</c:f>
              <c:numCache>
                <c:formatCode>#</c:formatCode>
                <c:ptCount val="1"/>
                <c:pt idx="0">
                  <c:v>0</c:v>
                </c:pt>
              </c:numCache>
            </c:numRef>
          </c:val>
          <c:extLst>
            <c:ext xmlns:c16="http://schemas.microsoft.com/office/drawing/2014/chart" uri="{C3380CC4-5D6E-409C-BE32-E72D297353CC}">
              <c16:uniqueId val="{00000000-A782-48FC-BA25-CFC2E4D05D08}"/>
            </c:ext>
          </c:extLst>
        </c:ser>
        <c:ser>
          <c:idx val="1"/>
          <c:order val="1"/>
          <c:tx>
            <c:strRef>
              <c:f>Ausblenden!$B$8</c:f>
              <c:strCache>
                <c:ptCount val="1"/>
                <c:pt idx="0">
                  <c:v>offenes Angebot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Ausblenden!$B$9</c:f>
              <c:numCache>
                <c:formatCode>#</c:formatCode>
                <c:ptCount val="1"/>
                <c:pt idx="0">
                  <c:v>0</c:v>
                </c:pt>
              </c:numCache>
            </c:numRef>
          </c:val>
          <c:extLst>
            <c:ext xmlns:c16="http://schemas.microsoft.com/office/drawing/2014/chart" uri="{C3380CC4-5D6E-409C-BE32-E72D297353CC}">
              <c16:uniqueId val="{00000001-A782-48FC-BA25-CFC2E4D05D08}"/>
            </c:ext>
          </c:extLst>
        </c:ser>
        <c:ser>
          <c:idx val="2"/>
          <c:order val="2"/>
          <c:tx>
            <c:strRef>
              <c:f>Ausblenden!$C$8</c:f>
              <c:strCache>
                <c:ptCount val="1"/>
                <c:pt idx="0">
                  <c:v>Gruppenangebot</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Ausblenden!$C$9</c:f>
              <c:numCache>
                <c:formatCode>#</c:formatCode>
                <c:ptCount val="1"/>
                <c:pt idx="0">
                  <c:v>0</c:v>
                </c:pt>
              </c:numCache>
            </c:numRef>
          </c:val>
          <c:extLst>
            <c:ext xmlns:c16="http://schemas.microsoft.com/office/drawing/2014/chart" uri="{C3380CC4-5D6E-409C-BE32-E72D297353CC}">
              <c16:uniqueId val="{00000002-A782-48FC-BA25-CFC2E4D05D08}"/>
            </c:ext>
          </c:extLst>
        </c:ser>
        <c:ser>
          <c:idx val="3"/>
          <c:order val="3"/>
          <c:tx>
            <c:strRef>
              <c:f>Ausblenden!$D$8</c:f>
              <c:strCache>
                <c:ptCount val="1"/>
                <c:pt idx="0">
                  <c:v>Beteiligungsprojekt</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Ausblenden!$D$9</c:f>
              <c:numCache>
                <c:formatCode>#</c:formatCode>
                <c:ptCount val="1"/>
                <c:pt idx="0">
                  <c:v>0</c:v>
                </c:pt>
              </c:numCache>
            </c:numRef>
          </c:val>
          <c:extLst>
            <c:ext xmlns:c16="http://schemas.microsoft.com/office/drawing/2014/chart" uri="{C3380CC4-5D6E-409C-BE32-E72D297353CC}">
              <c16:uniqueId val="{00000003-A782-48FC-BA25-CFC2E4D05D08}"/>
            </c:ext>
          </c:extLst>
        </c:ser>
        <c:ser>
          <c:idx val="4"/>
          <c:order val="4"/>
          <c:tx>
            <c:strRef>
              <c:f>Ausblenden!$E$8</c:f>
              <c:strCache>
                <c:ptCount val="1"/>
                <c:pt idx="0">
                  <c:v>Angebot in Kooperation</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Ausblenden!$E$9</c:f>
              <c:numCache>
                <c:formatCode>#</c:formatCode>
                <c:ptCount val="1"/>
                <c:pt idx="0">
                  <c:v>0</c:v>
                </c:pt>
              </c:numCache>
            </c:numRef>
          </c:val>
          <c:extLst>
            <c:ext xmlns:c16="http://schemas.microsoft.com/office/drawing/2014/chart" uri="{C3380CC4-5D6E-409C-BE32-E72D297353CC}">
              <c16:uniqueId val="{00000004-A782-48FC-BA25-CFC2E4D05D08}"/>
            </c:ext>
          </c:extLst>
        </c:ser>
        <c:ser>
          <c:idx val="5"/>
          <c:order val="5"/>
          <c:tx>
            <c:strRef>
              <c:f>Ausblenden!$F$8</c:f>
              <c:strCache>
                <c:ptCount val="1"/>
                <c:pt idx="0">
                  <c:v>Ausflug/Exkursion</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Ausblenden!$F$9</c:f>
              <c:numCache>
                <c:formatCode>#</c:formatCode>
                <c:ptCount val="1"/>
                <c:pt idx="0">
                  <c:v>0</c:v>
                </c:pt>
              </c:numCache>
            </c:numRef>
          </c:val>
          <c:extLst>
            <c:ext xmlns:c16="http://schemas.microsoft.com/office/drawing/2014/chart" uri="{C3380CC4-5D6E-409C-BE32-E72D297353CC}">
              <c16:uniqueId val="{00000005-A782-48FC-BA25-CFC2E4D05D08}"/>
            </c:ext>
          </c:extLst>
        </c:ser>
        <c:ser>
          <c:idx val="14"/>
          <c:order val="14"/>
          <c:tx>
            <c:strRef>
              <c:f>Ausblenden!$O$8</c:f>
              <c:strCache>
                <c:ptCount val="1"/>
                <c:pt idx="0">
                  <c:v>Fahrt mit Übernachtung</c:v>
                </c:pt>
              </c:strCache>
            </c:strRef>
          </c:tx>
          <c:spPr>
            <a:solidFill>
              <a:schemeClr val="accent3">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Ausblenden!$O$9</c:f>
              <c:numCache>
                <c:formatCode>#</c:formatCode>
                <c:ptCount val="1"/>
                <c:pt idx="0">
                  <c:v>0</c:v>
                </c:pt>
              </c:numCache>
            </c:numRef>
          </c:val>
          <c:extLst>
            <c:ext xmlns:c16="http://schemas.microsoft.com/office/drawing/2014/chart" uri="{C3380CC4-5D6E-409C-BE32-E72D297353CC}">
              <c16:uniqueId val="{0000000E-A782-48FC-BA25-CFC2E4D05D08}"/>
            </c:ext>
          </c:extLst>
        </c:ser>
        <c:dLbls>
          <c:dLblPos val="outEnd"/>
          <c:showLegendKey val="0"/>
          <c:showVal val="1"/>
          <c:showCatName val="0"/>
          <c:showSerName val="0"/>
          <c:showPercent val="0"/>
          <c:showBubbleSize val="0"/>
        </c:dLbls>
        <c:gapWidth val="219"/>
        <c:overlap val="-27"/>
        <c:axId val="497916272"/>
        <c:axId val="497914632"/>
        <c:extLst>
          <c:ext xmlns:c15="http://schemas.microsoft.com/office/drawing/2012/chart" uri="{02D57815-91ED-43cb-92C2-25804820EDAC}">
            <c15:filteredBarSeries>
              <c15:ser>
                <c:idx val="6"/>
                <c:order val="6"/>
                <c:tx>
                  <c:strRef>
                    <c:extLst>
                      <c:ext uri="{02D57815-91ED-43cb-92C2-25804820EDAC}">
                        <c15:formulaRef>
                          <c15:sqref>Ausblenden!$G$8</c15:sqref>
                        </c15:formulaRef>
                      </c:ext>
                    </c:extLst>
                    <c:strCache>
                      <c:ptCount val="1"/>
                      <c:pt idx="0">
                        <c:v>#BEZUG!</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c:ext uri="{02D57815-91ED-43cb-92C2-25804820EDAC}">
                        <c15:formulaRef>
                          <c15:sqref>Ausblenden!$G$9</c15:sqref>
                        </c15:formulaRef>
                      </c:ext>
                    </c:extLst>
                    <c:numCache>
                      <c:formatCode>#</c:formatCode>
                      <c:ptCount val="1"/>
                      <c:pt idx="0">
                        <c:v>0</c:v>
                      </c:pt>
                    </c:numCache>
                  </c:numRef>
                </c:val>
                <c:extLst>
                  <c:ext xmlns:c16="http://schemas.microsoft.com/office/drawing/2014/chart" uri="{C3380CC4-5D6E-409C-BE32-E72D297353CC}">
                    <c16:uniqueId val="{00000006-A782-48FC-BA25-CFC2E4D05D08}"/>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Ausblenden!$H$8</c15:sqref>
                        </c15:formulaRef>
                      </c:ext>
                    </c:extLst>
                    <c:strCache>
                      <c:ptCount val="1"/>
                      <c:pt idx="0">
                        <c:v>#BEZUG!</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Ausblenden!$H$9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7-A782-48FC-BA25-CFC2E4D05D08}"/>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Ausblenden!$I$8</c15:sqref>
                        </c15:formulaRef>
                      </c:ext>
                    </c:extLst>
                    <c:strCache>
                      <c:ptCount val="1"/>
                      <c:pt idx="0">
                        <c:v>#BEZUG!</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Ausblenden!$I$9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8-A782-48FC-BA25-CFC2E4D05D08}"/>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Ausblenden!$J$8</c15:sqref>
                        </c15:formulaRef>
                      </c:ext>
                    </c:extLst>
                    <c:strCache>
                      <c:ptCount val="1"/>
                      <c:pt idx="0">
                        <c:v>#BEZUG!</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Ausblenden!$J$9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9-A782-48FC-BA25-CFC2E4D05D08}"/>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Ausblenden!$K$8</c15:sqref>
                        </c15:formulaRef>
                      </c:ext>
                    </c:extLst>
                    <c:strCache>
                      <c:ptCount val="1"/>
                      <c:pt idx="0">
                        <c:v>#BEZUG!</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Ausblenden!$K$9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A-A782-48FC-BA25-CFC2E4D05D08}"/>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Ausblenden!$L$8</c15:sqref>
                        </c15:formulaRef>
                      </c:ext>
                    </c:extLst>
                    <c:strCache>
                      <c:ptCount val="1"/>
                      <c:pt idx="0">
                        <c:v>#BEZUG!</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Ausblenden!$L$9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B-A782-48FC-BA25-CFC2E4D05D08}"/>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Ausblenden!$M$8</c15:sqref>
                        </c15:formulaRef>
                      </c:ext>
                    </c:extLst>
                    <c:strCache>
                      <c:ptCount val="1"/>
                      <c:pt idx="0">
                        <c:v>#BEZUG!</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Ausblenden!$M$9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C-A782-48FC-BA25-CFC2E4D05D08}"/>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Ausblenden!$N$8</c15:sqref>
                        </c15:formulaRef>
                      </c:ext>
                    </c:extLst>
                    <c:strCache>
                      <c:ptCount val="1"/>
                      <c:pt idx="0">
                        <c:v>#BEZUG!</c:v>
                      </c:pt>
                    </c:strCache>
                  </c:strRef>
                </c:tx>
                <c:spPr>
                  <a:solidFill>
                    <a:schemeClr val="accent2">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Ausblenden!$N$9</c15:sqref>
                        </c15:formulaRef>
                      </c:ext>
                    </c:extLst>
                    <c:numCache>
                      <c:formatCode>#</c:formatCode>
                      <c:ptCount val="1"/>
                      <c:pt idx="0">
                        <c:v>0</c:v>
                      </c:pt>
                    </c:numCache>
                  </c:numRef>
                </c:val>
                <c:extLst xmlns:c15="http://schemas.microsoft.com/office/drawing/2012/chart">
                  <c:ext xmlns:c16="http://schemas.microsoft.com/office/drawing/2014/chart" uri="{C3380CC4-5D6E-409C-BE32-E72D297353CC}">
                    <c16:uniqueId val="{0000000D-A782-48FC-BA25-CFC2E4D05D08}"/>
                  </c:ext>
                </c:extLst>
              </c15:ser>
            </c15:filteredBarSeries>
          </c:ext>
        </c:extLst>
      </c:barChart>
      <c:catAx>
        <c:axId val="497916272"/>
        <c:scaling>
          <c:orientation val="minMax"/>
        </c:scaling>
        <c:delete val="1"/>
        <c:axPos val="b"/>
        <c:numFmt formatCode="General" sourceLinked="1"/>
        <c:majorTickMark val="none"/>
        <c:minorTickMark val="none"/>
        <c:tickLblPos val="nextTo"/>
        <c:crossAx val="497914632"/>
        <c:crosses val="autoZero"/>
        <c:auto val="1"/>
        <c:lblAlgn val="ctr"/>
        <c:lblOffset val="100"/>
        <c:noMultiLvlLbl val="0"/>
      </c:catAx>
      <c:valAx>
        <c:axId val="497914632"/>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97916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Altersgruppen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Ausblenden!$E$3</c:f>
              <c:strCache>
                <c:ptCount val="1"/>
                <c:pt idx="0">
                  <c:v>0-5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Ausblenden!$E$4</c:f>
              <c:numCache>
                <c:formatCode>#</c:formatCode>
                <c:ptCount val="1"/>
                <c:pt idx="0">
                  <c:v>0</c:v>
                </c:pt>
              </c:numCache>
            </c:numRef>
          </c:val>
          <c:extLst>
            <c:ext xmlns:c16="http://schemas.microsoft.com/office/drawing/2014/chart" uri="{C3380CC4-5D6E-409C-BE32-E72D297353CC}">
              <c16:uniqueId val="{00000000-66DE-4191-B74C-F50A12601C19}"/>
            </c:ext>
          </c:extLst>
        </c:ser>
        <c:ser>
          <c:idx val="1"/>
          <c:order val="1"/>
          <c:tx>
            <c:strRef>
              <c:f>Ausblenden!$F$3</c:f>
              <c:strCache>
                <c:ptCount val="1"/>
                <c:pt idx="0">
                  <c:v>6-10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Ausblenden!$F$4</c:f>
              <c:numCache>
                <c:formatCode>#</c:formatCode>
                <c:ptCount val="1"/>
                <c:pt idx="0">
                  <c:v>0</c:v>
                </c:pt>
              </c:numCache>
            </c:numRef>
          </c:val>
          <c:extLst>
            <c:ext xmlns:c16="http://schemas.microsoft.com/office/drawing/2014/chart" uri="{C3380CC4-5D6E-409C-BE32-E72D297353CC}">
              <c16:uniqueId val="{00000001-66DE-4191-B74C-F50A12601C19}"/>
            </c:ext>
          </c:extLst>
        </c:ser>
        <c:ser>
          <c:idx val="2"/>
          <c:order val="2"/>
          <c:tx>
            <c:strRef>
              <c:f>Ausblenden!$G$3</c:f>
              <c:strCache>
                <c:ptCount val="1"/>
                <c:pt idx="0">
                  <c:v>11-13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Ausblenden!$G$4</c:f>
              <c:numCache>
                <c:formatCode>#</c:formatCode>
                <c:ptCount val="1"/>
                <c:pt idx="0">
                  <c:v>0</c:v>
                </c:pt>
              </c:numCache>
            </c:numRef>
          </c:val>
          <c:extLst>
            <c:ext xmlns:c16="http://schemas.microsoft.com/office/drawing/2014/chart" uri="{C3380CC4-5D6E-409C-BE32-E72D297353CC}">
              <c16:uniqueId val="{00000002-66DE-4191-B74C-F50A12601C19}"/>
            </c:ext>
          </c:extLst>
        </c:ser>
        <c:ser>
          <c:idx val="3"/>
          <c:order val="3"/>
          <c:tx>
            <c:strRef>
              <c:f>Ausblenden!$H$3</c:f>
              <c:strCache>
                <c:ptCount val="1"/>
                <c:pt idx="0">
                  <c:v>14-17</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Ausblenden!$H$4</c:f>
              <c:numCache>
                <c:formatCode>#</c:formatCode>
                <c:ptCount val="1"/>
                <c:pt idx="0">
                  <c:v>0</c:v>
                </c:pt>
              </c:numCache>
            </c:numRef>
          </c:val>
          <c:extLst>
            <c:ext xmlns:c16="http://schemas.microsoft.com/office/drawing/2014/chart" uri="{C3380CC4-5D6E-409C-BE32-E72D297353CC}">
              <c16:uniqueId val="{00000003-66DE-4191-B74C-F50A12601C19}"/>
            </c:ext>
          </c:extLst>
        </c:ser>
        <c:ser>
          <c:idx val="4"/>
          <c:order val="4"/>
          <c:tx>
            <c:strRef>
              <c:f>Ausblenden!$I$3</c:f>
              <c:strCache>
                <c:ptCount val="1"/>
                <c:pt idx="0">
                  <c:v>18-21</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Ausblenden!$I$4</c:f>
              <c:numCache>
                <c:formatCode>#</c:formatCode>
                <c:ptCount val="1"/>
                <c:pt idx="0">
                  <c:v>0</c:v>
                </c:pt>
              </c:numCache>
            </c:numRef>
          </c:val>
          <c:extLst>
            <c:ext xmlns:c16="http://schemas.microsoft.com/office/drawing/2014/chart" uri="{C3380CC4-5D6E-409C-BE32-E72D297353CC}">
              <c16:uniqueId val="{00000004-66DE-4191-B74C-F50A12601C19}"/>
            </c:ext>
          </c:extLst>
        </c:ser>
        <c:ser>
          <c:idx val="5"/>
          <c:order val="5"/>
          <c:tx>
            <c:strRef>
              <c:f>Ausblenden!$J$3</c:f>
              <c:strCache>
                <c:ptCount val="1"/>
                <c:pt idx="0">
                  <c:v>22-26</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Ausblenden!$J$4</c:f>
              <c:numCache>
                <c:formatCode>#</c:formatCode>
                <c:ptCount val="1"/>
                <c:pt idx="0">
                  <c:v>0</c:v>
                </c:pt>
              </c:numCache>
            </c:numRef>
          </c:val>
          <c:extLst>
            <c:ext xmlns:c16="http://schemas.microsoft.com/office/drawing/2014/chart" uri="{C3380CC4-5D6E-409C-BE32-E72D297353CC}">
              <c16:uniqueId val="{00000005-66DE-4191-B74C-F50A12601C19}"/>
            </c:ext>
          </c:extLst>
        </c:ser>
        <c:ser>
          <c:idx val="6"/>
          <c:order val="6"/>
          <c:tx>
            <c:strRef>
              <c:f>Ausblenden!$K$3</c:f>
              <c:strCache>
                <c:ptCount val="1"/>
                <c:pt idx="0">
                  <c:v>ab 27</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Ausblenden!$K$4</c:f>
              <c:numCache>
                <c:formatCode>#</c:formatCode>
                <c:ptCount val="1"/>
                <c:pt idx="0">
                  <c:v>0</c:v>
                </c:pt>
              </c:numCache>
            </c:numRef>
          </c:val>
          <c:extLst>
            <c:ext xmlns:c16="http://schemas.microsoft.com/office/drawing/2014/chart" uri="{C3380CC4-5D6E-409C-BE32-E72D297353CC}">
              <c16:uniqueId val="{00000006-66DE-4191-B74C-F50A12601C19}"/>
            </c:ext>
          </c:extLst>
        </c:ser>
        <c:dLbls>
          <c:dLblPos val="outEnd"/>
          <c:showLegendKey val="0"/>
          <c:showVal val="1"/>
          <c:showCatName val="0"/>
          <c:showSerName val="0"/>
          <c:showPercent val="0"/>
          <c:showBubbleSize val="0"/>
        </c:dLbls>
        <c:gapWidth val="219"/>
        <c:overlap val="-27"/>
        <c:axId val="749642216"/>
        <c:axId val="749643856"/>
      </c:barChart>
      <c:catAx>
        <c:axId val="749642216"/>
        <c:scaling>
          <c:orientation val="minMax"/>
        </c:scaling>
        <c:delete val="1"/>
        <c:axPos val="b"/>
        <c:numFmt formatCode="General" sourceLinked="1"/>
        <c:majorTickMark val="none"/>
        <c:minorTickMark val="none"/>
        <c:tickLblPos val="nextTo"/>
        <c:crossAx val="749643856"/>
        <c:crosses val="autoZero"/>
        <c:auto val="1"/>
        <c:lblAlgn val="ctr"/>
        <c:lblOffset val="100"/>
        <c:noMultiLvlLbl val="0"/>
      </c:catAx>
      <c:valAx>
        <c:axId val="74964385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9642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80314965" l="0.70866141732283472" r="0.70866141732283472" t="0.78740157480314965" header="0.31496062992125984" footer="0.3149606299212598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Geschlecht: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Ausblenden!$B$19</c:f>
              <c:strCache>
                <c:ptCount val="1"/>
                <c:pt idx="0">
                  <c:v>weiblich</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Ausblenden!$A$20:$A$31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Ausblenden!$B$20:$B$31</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6E6-440D-9A13-7E8DA5BD2848}"/>
            </c:ext>
          </c:extLst>
        </c:ser>
        <c:ser>
          <c:idx val="1"/>
          <c:order val="1"/>
          <c:tx>
            <c:strRef>
              <c:f>Ausblenden!$C$19</c:f>
              <c:strCache>
                <c:ptCount val="1"/>
                <c:pt idx="0">
                  <c:v>männlich</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Ausblenden!$A$20:$A$31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Ausblenden!$C$20:$C$31</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6E6-440D-9A13-7E8DA5BD2848}"/>
            </c:ext>
          </c:extLst>
        </c:ser>
        <c:ser>
          <c:idx val="2"/>
          <c:order val="2"/>
          <c:tx>
            <c:strRef>
              <c:f>Ausblenden!$D$19</c:f>
              <c:strCache>
                <c:ptCount val="1"/>
                <c:pt idx="0">
                  <c:v>tin*</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Ausblenden!$A$20:$A$31</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Ausblenden!$D$20:$D$31</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B6E6-440D-9A13-7E8DA5BD2848}"/>
            </c:ext>
          </c:extLst>
        </c:ser>
        <c:dLbls>
          <c:dLblPos val="outEnd"/>
          <c:showLegendKey val="0"/>
          <c:showVal val="1"/>
          <c:showCatName val="0"/>
          <c:showSerName val="0"/>
          <c:showPercent val="0"/>
          <c:showBubbleSize val="0"/>
        </c:dLbls>
        <c:gapWidth val="219"/>
        <c:overlap val="-27"/>
        <c:axId val="250261896"/>
        <c:axId val="250260256"/>
      </c:barChart>
      <c:catAx>
        <c:axId val="250261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260256"/>
        <c:crosses val="autoZero"/>
        <c:auto val="1"/>
        <c:lblAlgn val="ctr"/>
        <c:lblOffset val="100"/>
        <c:noMultiLvlLbl val="0"/>
      </c:catAx>
      <c:valAx>
        <c:axId val="25026025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261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Anzahl der: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Ausblenden!$B$66</c:f>
              <c:strCache>
                <c:ptCount val="1"/>
                <c:pt idx="0">
                  <c:v>selbstverwalteten Gruppen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Ausblenden!$A$67:$A$78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Ausblenden!$B$67:$B$78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0CC-4F7B-B016-BEA6EC509CAF}"/>
            </c:ext>
          </c:extLst>
        </c:ser>
        <c:ser>
          <c:idx val="1"/>
          <c:order val="1"/>
          <c:tx>
            <c:strRef>
              <c:f>Ausblenden!$C$66</c:f>
              <c:strCache>
                <c:ptCount val="1"/>
                <c:pt idx="0">
                  <c:v>Veranstaltungen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Ausblenden!$A$67:$A$78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Ausblenden!$C$67:$C$78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0CC-4F7B-B016-BEA6EC509CAF}"/>
            </c:ext>
          </c:extLst>
        </c:ser>
        <c:ser>
          <c:idx val="5"/>
          <c:order val="5"/>
          <c:tx>
            <c:strRef>
              <c:f>Ausblenden!$G$66</c:f>
              <c:strCache>
                <c:ptCount val="1"/>
                <c:pt idx="0">
                  <c:v>Nutzung durch Gemeinwesen </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Ausblenden!$A$67:$A$78</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Ausblenden!$G$67:$G$78</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00CC-4F7B-B016-BEA6EC509CAF}"/>
            </c:ext>
          </c:extLst>
        </c:ser>
        <c:dLbls>
          <c:dLblPos val="outEnd"/>
          <c:showLegendKey val="0"/>
          <c:showVal val="1"/>
          <c:showCatName val="0"/>
          <c:showSerName val="0"/>
          <c:showPercent val="0"/>
          <c:showBubbleSize val="0"/>
        </c:dLbls>
        <c:gapWidth val="219"/>
        <c:overlap val="-27"/>
        <c:axId val="732290160"/>
        <c:axId val="732290488"/>
        <c:extLst>
          <c:ext xmlns:c15="http://schemas.microsoft.com/office/drawing/2012/chart" uri="{02D57815-91ED-43cb-92C2-25804820EDAC}">
            <c15:filteredBarSeries>
              <c15:ser>
                <c:idx val="2"/>
                <c:order val="2"/>
                <c:tx>
                  <c:strRef>
                    <c:extLst>
                      <c:ext uri="{02D57815-91ED-43cb-92C2-25804820EDAC}">
                        <c15:formulaRef>
                          <c15:sqref>Ausblenden!$D$66</c15:sqref>
                        </c15:formulaRef>
                      </c:ext>
                    </c:extLst>
                    <c:strCache>
                      <c:ptCount val="1"/>
                      <c:pt idx="0">
                        <c:v>#BEZUG!</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Ausblenden!$A$67:$A$78</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c:ext uri="{02D57815-91ED-43cb-92C2-25804820EDAC}">
                        <c15:formulaRef>
                          <c15:sqref>Ausblenden!$D$67:$D$78</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00CC-4F7B-B016-BEA6EC509CA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Ausblenden!$E$66</c15:sqref>
                        </c15:formulaRef>
                      </c:ext>
                    </c:extLst>
                    <c:strCache>
                      <c:ptCount val="1"/>
                      <c:pt idx="0">
                        <c:v>#BEZUG!</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Ausblenden!$A$67:$A$78</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Ausblenden!$E$67:$E$78</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3-00CC-4F7B-B016-BEA6EC509CAF}"/>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Ausblenden!$F$66</c15:sqref>
                        </c15:formulaRef>
                      </c:ext>
                    </c:extLst>
                    <c:strCache>
                      <c:ptCount val="1"/>
                      <c:pt idx="0">
                        <c:v>#BEZUG!</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Ausblenden!$A$67:$A$78</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Ausblenden!$F$67:$F$78</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4-00CC-4F7B-B016-BEA6EC509CAF}"/>
                  </c:ext>
                </c:extLst>
              </c15:ser>
            </c15:filteredBarSeries>
          </c:ext>
        </c:extLst>
      </c:barChart>
      <c:catAx>
        <c:axId val="732290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290488"/>
        <c:crosses val="autoZero"/>
        <c:auto val="1"/>
        <c:lblAlgn val="ctr"/>
        <c:lblOffset val="100"/>
        <c:noMultiLvlLbl val="0"/>
      </c:catAx>
      <c:valAx>
        <c:axId val="732290488"/>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290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oddHeader>&amp;L&amp;B
</c:oddHeader>
    </c:headerFooter>
    <c:pageMargins b="0.78740157480314965" l="0.70866141732283472" r="0.70866141732283472" t="0.78740157480314965" header="0.31496062992125984" footer="0.31496062992125984"/>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Nutzende nach Altersgruppen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499793233241343E-2"/>
          <c:y val="0.1387035562334081"/>
          <c:w val="0.97392571587715526"/>
          <c:h val="0.61664814348340857"/>
        </c:manualLayout>
      </c:layout>
      <c:barChart>
        <c:barDir val="col"/>
        <c:grouping val="clustered"/>
        <c:varyColors val="0"/>
        <c:ser>
          <c:idx val="0"/>
          <c:order val="0"/>
          <c:tx>
            <c:strRef>
              <c:f>Ausblenden!$B$35</c:f>
              <c:strCache>
                <c:ptCount val="1"/>
                <c:pt idx="0">
                  <c:v>0-5</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Ausblenden!$B$36:$B$47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2CC-4DAB-B8A0-35AAAF44BF71}"/>
            </c:ext>
          </c:extLst>
        </c:ser>
        <c:ser>
          <c:idx val="1"/>
          <c:order val="1"/>
          <c:tx>
            <c:strRef>
              <c:f>Ausblenden!$C$35</c:f>
              <c:strCache>
                <c:ptCount val="1"/>
                <c:pt idx="0">
                  <c:v>6-10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Ausblenden!$C$36:$C$47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52CC-4DAB-B8A0-35AAAF44BF71}"/>
            </c:ext>
          </c:extLst>
        </c:ser>
        <c:ser>
          <c:idx val="2"/>
          <c:order val="2"/>
          <c:tx>
            <c:strRef>
              <c:f>Ausblenden!$D$35</c:f>
              <c:strCache>
                <c:ptCount val="1"/>
                <c:pt idx="0">
                  <c:v>11-13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Ausblenden!$D$36:$D$47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52CC-4DAB-B8A0-35AAAF44BF71}"/>
            </c:ext>
          </c:extLst>
        </c:ser>
        <c:ser>
          <c:idx val="3"/>
          <c:order val="3"/>
          <c:tx>
            <c:strRef>
              <c:f>Ausblenden!$E$35</c:f>
              <c:strCache>
                <c:ptCount val="1"/>
                <c:pt idx="0">
                  <c:v>14-17</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Ausblenden!$E$36:$E$47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52CC-4DAB-B8A0-35AAAF44BF71}"/>
            </c:ext>
          </c:extLst>
        </c:ser>
        <c:ser>
          <c:idx val="4"/>
          <c:order val="4"/>
          <c:tx>
            <c:strRef>
              <c:f>Ausblenden!$F$35</c:f>
              <c:strCache>
                <c:ptCount val="1"/>
                <c:pt idx="0">
                  <c:v>18-21</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Ausblenden!$F$36:$F$47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52CC-4DAB-B8A0-35AAAF44BF71}"/>
            </c:ext>
          </c:extLst>
        </c:ser>
        <c:ser>
          <c:idx val="5"/>
          <c:order val="5"/>
          <c:tx>
            <c:strRef>
              <c:f>Ausblenden!$G$35</c:f>
              <c:strCache>
                <c:ptCount val="1"/>
                <c:pt idx="0">
                  <c:v>22-26</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Ausblenden!$G$36:$G$47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52CC-4DAB-B8A0-35AAAF44BF71}"/>
            </c:ext>
          </c:extLst>
        </c:ser>
        <c:ser>
          <c:idx val="6"/>
          <c:order val="6"/>
          <c:tx>
            <c:strRef>
              <c:f>Ausblenden!$H$35</c:f>
              <c:strCache>
                <c:ptCount val="1"/>
                <c:pt idx="0">
                  <c:v>ab 27</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Ausblenden!$A$36:$A$47</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Ausblenden!$H$36:$H$47</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52CC-4DAB-B8A0-35AAAF44BF71}"/>
            </c:ext>
          </c:extLst>
        </c:ser>
        <c:dLbls>
          <c:dLblPos val="outEnd"/>
          <c:showLegendKey val="0"/>
          <c:showVal val="1"/>
          <c:showCatName val="0"/>
          <c:showSerName val="0"/>
          <c:showPercent val="0"/>
          <c:showBubbleSize val="0"/>
        </c:dLbls>
        <c:gapWidth val="219"/>
        <c:overlap val="-27"/>
        <c:axId val="250015992"/>
        <c:axId val="250020912"/>
      </c:barChart>
      <c:catAx>
        <c:axId val="250015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020912"/>
        <c:crosses val="autoZero"/>
        <c:auto val="1"/>
        <c:lblAlgn val="ctr"/>
        <c:lblOffset val="100"/>
        <c:noMultiLvlLbl val="0"/>
      </c:catAx>
      <c:valAx>
        <c:axId val="250020912"/>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50015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80314965" l="0.70866141732283472" r="0.70866141732283472" t="0.78740157480314965" header="0.31496062992125984" footer="0.31496062992125984"/>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Nutzung nach Inhalt / Methode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Ausblenden!$B$50</c:f>
              <c:strCache>
                <c:ptCount val="1"/>
                <c:pt idx="0">
                  <c:v>Einzelarbeit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Ausblenden!$B$51:$B$62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C4F-4E6D-863D-B917CB977385}"/>
            </c:ext>
          </c:extLst>
        </c:ser>
        <c:ser>
          <c:idx val="1"/>
          <c:order val="1"/>
          <c:tx>
            <c:strRef>
              <c:f>Ausblenden!$C$50</c:f>
              <c:strCache>
                <c:ptCount val="1"/>
                <c:pt idx="0">
                  <c:v>offenes Angebot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Ausblenden!$C$51:$C$62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C4F-4E6D-863D-B917CB977385}"/>
            </c:ext>
          </c:extLst>
        </c:ser>
        <c:ser>
          <c:idx val="2"/>
          <c:order val="2"/>
          <c:tx>
            <c:strRef>
              <c:f>Ausblenden!$D$50</c:f>
              <c:strCache>
                <c:ptCount val="1"/>
                <c:pt idx="0">
                  <c:v>Gruppenangebot</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Ausblenden!$D$51:$D$62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8C4F-4E6D-863D-B917CB977385}"/>
            </c:ext>
          </c:extLst>
        </c:ser>
        <c:ser>
          <c:idx val="3"/>
          <c:order val="3"/>
          <c:tx>
            <c:strRef>
              <c:f>Ausblenden!$E$50</c:f>
              <c:strCache>
                <c:ptCount val="1"/>
                <c:pt idx="0">
                  <c:v>Beteiligungsprojekt</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Ausblenden!$E$51:$E$62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8C4F-4E6D-863D-B917CB977385}"/>
            </c:ext>
          </c:extLst>
        </c:ser>
        <c:ser>
          <c:idx val="4"/>
          <c:order val="4"/>
          <c:tx>
            <c:strRef>
              <c:f>Ausblenden!$F$50</c:f>
              <c:strCache>
                <c:ptCount val="1"/>
                <c:pt idx="0">
                  <c:v>Angebot in Kooperation</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Ausblenden!$F$51:$F$62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8C4F-4E6D-863D-B917CB977385}"/>
            </c:ext>
          </c:extLst>
        </c:ser>
        <c:ser>
          <c:idx val="5"/>
          <c:order val="5"/>
          <c:tx>
            <c:strRef>
              <c:f>Ausblenden!$G$50</c:f>
              <c:strCache>
                <c:ptCount val="1"/>
                <c:pt idx="0">
                  <c:v>Ausflug/Exkursion</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Ausblenden!$G$51:$G$62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8C4F-4E6D-863D-B917CB977385}"/>
            </c:ext>
          </c:extLst>
        </c:ser>
        <c:ser>
          <c:idx val="14"/>
          <c:order val="14"/>
          <c:tx>
            <c:strRef>
              <c:f>Ausblenden!$P$50</c:f>
              <c:strCache>
                <c:ptCount val="1"/>
                <c:pt idx="0">
                  <c:v>Fahrt mit Übernachtung</c:v>
                </c:pt>
              </c:strCache>
            </c:strRef>
          </c:tx>
          <c:spPr>
            <a:solidFill>
              <a:schemeClr val="accent3">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Ausblenden!$A$51:$A$62</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Ausblenden!$P$51:$P$62</c:f>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E-8C4F-4E6D-863D-B917CB977385}"/>
            </c:ext>
          </c:extLst>
        </c:ser>
        <c:dLbls>
          <c:dLblPos val="outEnd"/>
          <c:showLegendKey val="0"/>
          <c:showVal val="1"/>
          <c:showCatName val="0"/>
          <c:showSerName val="0"/>
          <c:showPercent val="0"/>
          <c:showBubbleSize val="0"/>
        </c:dLbls>
        <c:gapWidth val="219"/>
        <c:overlap val="-27"/>
        <c:axId val="735281440"/>
        <c:axId val="735282096"/>
        <c:extLst>
          <c:ext xmlns:c15="http://schemas.microsoft.com/office/drawing/2012/chart" uri="{02D57815-91ED-43cb-92C2-25804820EDAC}">
            <c15:filteredBarSeries>
              <c15:ser>
                <c:idx val="6"/>
                <c:order val="6"/>
                <c:tx>
                  <c:strRef>
                    <c:extLst>
                      <c:ext uri="{02D57815-91ED-43cb-92C2-25804820EDAC}">
                        <c15:formulaRef>
                          <c15:sqref>Ausblenden!$H$50</c15:sqref>
                        </c15:formulaRef>
                      </c:ext>
                    </c:extLst>
                    <c:strCache>
                      <c:ptCount val="1"/>
                      <c:pt idx="0">
                        <c:v>#BEZUG!</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c:ext uri="{02D57815-91ED-43cb-92C2-25804820EDAC}">
                        <c15:formulaRef>
                          <c15:sqref>Ausblenden!$H$51:$H$62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6-8C4F-4E6D-863D-B917CB977385}"/>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Ausblenden!$I$50</c15:sqref>
                        </c15:formulaRef>
                      </c:ext>
                    </c:extLst>
                    <c:strCache>
                      <c:ptCount val="1"/>
                      <c:pt idx="0">
                        <c:v>#BEZUG!</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Ausblenden!$I$51:$I$62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7-8C4F-4E6D-863D-B917CB977385}"/>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Ausblenden!$J$50</c15:sqref>
                        </c15:formulaRef>
                      </c:ext>
                    </c:extLst>
                    <c:strCache>
                      <c:ptCount val="1"/>
                      <c:pt idx="0">
                        <c:v>#BEZUG!</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Ausblenden!$J$51:$J$62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8-8C4F-4E6D-863D-B917CB977385}"/>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Ausblenden!$K$50</c15:sqref>
                        </c15:formulaRef>
                      </c:ext>
                    </c:extLst>
                    <c:strCache>
                      <c:ptCount val="1"/>
                      <c:pt idx="0">
                        <c:v>#BEZUG!</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Ausblenden!$K$51:$K$62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9-8C4F-4E6D-863D-B917CB977385}"/>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Ausblenden!$L$50</c15:sqref>
                        </c15:formulaRef>
                      </c:ext>
                    </c:extLst>
                    <c:strCache>
                      <c:ptCount val="1"/>
                      <c:pt idx="0">
                        <c:v>#BEZUG!</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Ausblenden!$L$51:$L$62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A-8C4F-4E6D-863D-B917CB977385}"/>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Ausblenden!$M$50</c15:sqref>
                        </c15:formulaRef>
                      </c:ext>
                    </c:extLst>
                    <c:strCache>
                      <c:ptCount val="1"/>
                      <c:pt idx="0">
                        <c:v>#BEZUG!</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Ausblenden!$M$51:$M$62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B-8C4F-4E6D-863D-B917CB977385}"/>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Ausblenden!$N$50</c15:sqref>
                        </c15:formulaRef>
                      </c:ext>
                    </c:extLst>
                    <c:strCache>
                      <c:ptCount val="1"/>
                      <c:pt idx="0">
                        <c:v>#BEZUG!</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Ausblenden!$N$51:$N$62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C-8C4F-4E6D-863D-B917CB977385}"/>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Ausblenden!$O$50</c15:sqref>
                        </c15:formulaRef>
                      </c:ext>
                    </c:extLst>
                    <c:strCache>
                      <c:ptCount val="1"/>
                      <c:pt idx="0">
                        <c:v>#BEZUG!</c:v>
                      </c:pt>
                    </c:strCache>
                  </c:strRef>
                </c:tx>
                <c:spPr>
                  <a:solidFill>
                    <a:schemeClr val="accent2">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Ausblenden!$A$51:$A$62</c15:sqref>
                        </c15:formulaRef>
                      </c:ext>
                    </c:extLst>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extLst xmlns:c15="http://schemas.microsoft.com/office/drawing/2012/chart">
                      <c:ext xmlns:c15="http://schemas.microsoft.com/office/drawing/2012/chart" uri="{02D57815-91ED-43cb-92C2-25804820EDAC}">
                        <c15:formulaRef>
                          <c15:sqref>Ausblenden!$O$51:$O$62</c15:sqref>
                        </c15:formulaRef>
                      </c:ext>
                    </c:extLst>
                    <c:numCache>
                      <c:formatCode>#</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D-8C4F-4E6D-863D-B917CB977385}"/>
                  </c:ext>
                </c:extLst>
              </c15:ser>
            </c15:filteredBarSeries>
          </c:ext>
        </c:extLst>
      </c:barChart>
      <c:catAx>
        <c:axId val="735281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5282096"/>
        <c:crosses val="autoZero"/>
        <c:auto val="1"/>
        <c:lblAlgn val="ctr"/>
        <c:lblOffset val="100"/>
        <c:noMultiLvlLbl val="0"/>
      </c:catAx>
      <c:valAx>
        <c:axId val="735282096"/>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5281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xdr:rowOff>
    </xdr:from>
    <xdr:to>
      <xdr:col>7</xdr:col>
      <xdr:colOff>435427</xdr:colOff>
      <xdr:row>21</xdr:row>
      <xdr:rowOff>21772</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6</xdr:row>
      <xdr:rowOff>1</xdr:rowOff>
    </xdr:from>
    <xdr:to>
      <xdr:col>14</xdr:col>
      <xdr:colOff>0</xdr:colOff>
      <xdr:row>21</xdr:row>
      <xdr:rowOff>21772</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38</xdr:row>
      <xdr:rowOff>0</xdr:rowOff>
    </xdr:from>
    <xdr:to>
      <xdr:col>14</xdr:col>
      <xdr:colOff>-1</xdr:colOff>
      <xdr:row>53</xdr:row>
      <xdr:rowOff>21772</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22</xdr:row>
      <xdr:rowOff>2721</xdr:rowOff>
    </xdr:from>
    <xdr:to>
      <xdr:col>14</xdr:col>
      <xdr:colOff>-1</xdr:colOff>
      <xdr:row>37</xdr:row>
      <xdr:rowOff>30842</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6350</xdr:rowOff>
    </xdr:from>
    <xdr:to>
      <xdr:col>6</xdr:col>
      <xdr:colOff>589643</xdr:colOff>
      <xdr:row>21</xdr:row>
      <xdr:rowOff>82550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785133</xdr:colOff>
      <xdr:row>6</xdr:row>
      <xdr:rowOff>7257</xdr:rowOff>
    </xdr:from>
    <xdr:to>
      <xdr:col>14</xdr:col>
      <xdr:colOff>778782</xdr:colOff>
      <xdr:row>21</xdr:row>
      <xdr:rowOff>83004</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22</xdr:row>
      <xdr:rowOff>0</xdr:rowOff>
    </xdr:from>
    <xdr:to>
      <xdr:col>15</xdr:col>
      <xdr:colOff>0</xdr:colOff>
      <xdr:row>37</xdr:row>
      <xdr:rowOff>76200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38</xdr:row>
      <xdr:rowOff>0</xdr:rowOff>
    </xdr:from>
    <xdr:to>
      <xdr:col>15</xdr:col>
      <xdr:colOff>-1</xdr:colOff>
      <xdr:row>53</xdr:row>
      <xdr:rowOff>21772</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C374A8CA-3DA4-41D4-994E-37478C1170D4}" protected="1">
  <header guid="{C374A8CA-3DA4-41D4-994E-37478C1170D4}" dateTime="2024-12-11T13:33:31" maxSheetId="22" userName="Hoffmann, Katja" r:id="rId1">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2.xml.rels><?xml version="1.0" encoding="UTF-8" standalone="yes"?>
<Relationships xmlns="http://schemas.openxmlformats.org/package/2006/relationships"><Relationship Id="rId3" Type="http://schemas.openxmlformats.org/officeDocument/2006/relationships/hyperlink" Target="https://jugendinfoservice.dresden.de/de/fachkraefteportal/jugendhilfeplanung/faqs/faq-statistik-und-sachberichte.php"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printerSettings" Target="../printerSettings/printerSettings6.bin"/><Relationship Id="rId4" Type="http://schemas.openxmlformats.org/officeDocument/2006/relationships/hyperlink" Target="https://jugendinfoservice.dresden.de/de/fachkraefteportal/jugendhilfeplanung/glossar.php"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tabSelected="1" zoomScaleNormal="100" workbookViewId="0">
      <selection activeCell="C11" sqref="C11:J11"/>
    </sheetView>
  </sheetViews>
  <sheetFormatPr baseColWidth="10" defaultColWidth="11" defaultRowHeight="15" x14ac:dyDescent="0.25"/>
  <cols>
    <col min="1" max="1" width="11" style="109" customWidth="1"/>
    <col min="2" max="2" width="20" style="109" customWidth="1"/>
    <col min="3" max="3" width="11" style="109" customWidth="1"/>
    <col min="4" max="16384" width="11" style="109"/>
  </cols>
  <sheetData>
    <row r="1" spans="1:10" ht="18.75" x14ac:dyDescent="0.3">
      <c r="A1" s="166" t="s">
        <v>92</v>
      </c>
      <c r="B1" s="166">
        <f>Ausblenden!A81</f>
        <v>2025</v>
      </c>
    </row>
    <row r="3" spans="1:10" ht="15.75" x14ac:dyDescent="0.25">
      <c r="A3" s="25" t="s">
        <v>22</v>
      </c>
      <c r="C3" s="220" t="s">
        <v>47</v>
      </c>
      <c r="D3" s="220"/>
      <c r="E3" s="220"/>
      <c r="F3" s="220"/>
      <c r="G3" s="220"/>
      <c r="H3" s="220"/>
      <c r="I3" s="220"/>
      <c r="J3" s="26"/>
    </row>
    <row r="4" spans="1:10" ht="15.75" customHeight="1" x14ac:dyDescent="0.25">
      <c r="C4" s="110"/>
      <c r="D4" s="110"/>
      <c r="E4" s="110"/>
      <c r="F4" s="110"/>
      <c r="G4" s="111"/>
      <c r="H4" s="111"/>
      <c r="I4" s="111"/>
      <c r="J4" s="112"/>
    </row>
    <row r="5" spans="1:10" ht="15.75" x14ac:dyDescent="0.25">
      <c r="A5" s="25" t="s">
        <v>84</v>
      </c>
      <c r="C5" s="221"/>
      <c r="D5" s="221"/>
      <c r="E5" s="221"/>
      <c r="F5" s="221"/>
      <c r="G5" s="221"/>
      <c r="H5" s="221"/>
      <c r="I5" s="221"/>
      <c r="J5" s="112"/>
    </row>
    <row r="6" spans="1:10" ht="15.75" customHeight="1" x14ac:dyDescent="0.25">
      <c r="C6" s="110"/>
      <c r="D6" s="110"/>
      <c r="E6" s="110"/>
      <c r="F6" s="110"/>
      <c r="G6" s="111"/>
      <c r="H6" s="111"/>
      <c r="I6" s="111"/>
      <c r="J6" s="112"/>
    </row>
    <row r="7" spans="1:10" ht="15.75" x14ac:dyDescent="0.25">
      <c r="A7" s="25" t="s">
        <v>0</v>
      </c>
      <c r="C7" s="221"/>
      <c r="D7" s="221"/>
      <c r="E7" s="221"/>
      <c r="F7" s="221"/>
      <c r="G7" s="221"/>
      <c r="H7" s="221"/>
      <c r="I7" s="221"/>
      <c r="J7" s="26"/>
    </row>
    <row r="8" spans="1:10" ht="15.75" x14ac:dyDescent="0.25">
      <c r="A8" s="25"/>
      <c r="C8" s="110"/>
      <c r="D8" s="110"/>
      <c r="E8" s="110"/>
      <c r="F8" s="110"/>
      <c r="G8" s="111"/>
      <c r="H8" s="111"/>
      <c r="I8" s="111"/>
      <c r="J8" s="112"/>
    </row>
    <row r="9" spans="1:10" ht="15.75" x14ac:dyDescent="0.25">
      <c r="A9" s="25" t="s">
        <v>85</v>
      </c>
      <c r="C9" s="221"/>
      <c r="D9" s="221"/>
      <c r="E9" s="221"/>
      <c r="F9" s="221"/>
      <c r="G9" s="221"/>
      <c r="H9" s="221"/>
      <c r="I9" s="221"/>
      <c r="J9" s="26"/>
    </row>
    <row r="10" spans="1:10" ht="15.75" x14ac:dyDescent="0.25">
      <c r="A10" s="25"/>
      <c r="C10" s="104"/>
      <c r="D10" s="104"/>
      <c r="E10" s="104"/>
      <c r="F10" s="104"/>
      <c r="G10" s="104"/>
      <c r="H10" s="104"/>
      <c r="I10" s="104"/>
      <c r="J10" s="26"/>
    </row>
    <row r="11" spans="1:10" ht="15.75" customHeight="1" x14ac:dyDescent="0.25">
      <c r="A11" s="25" t="s">
        <v>70</v>
      </c>
      <c r="C11" s="221"/>
      <c r="D11" s="221"/>
      <c r="E11" s="221"/>
      <c r="F11" s="221"/>
      <c r="G11" s="221"/>
      <c r="H11" s="221"/>
      <c r="I11" s="221"/>
    </row>
    <row r="12" spans="1:10" ht="15.75" customHeight="1" x14ac:dyDescent="0.25">
      <c r="A12" s="27"/>
      <c r="C12" s="104"/>
      <c r="D12" s="104"/>
      <c r="E12" s="104"/>
      <c r="F12" s="104"/>
      <c r="G12" s="104"/>
      <c r="H12" s="104"/>
      <c r="I12" s="104"/>
    </row>
    <row r="13" spans="1:10" ht="15.75" x14ac:dyDescent="0.25">
      <c r="A13" s="25" t="s">
        <v>69</v>
      </c>
      <c r="C13" s="222" t="s">
        <v>93</v>
      </c>
      <c r="D13" s="222"/>
      <c r="E13" s="222"/>
      <c r="F13" s="222"/>
      <c r="G13" s="222"/>
      <c r="H13" s="222"/>
      <c r="I13" s="222"/>
      <c r="J13" s="26"/>
    </row>
    <row r="14" spans="1:10" ht="15.75" customHeight="1" x14ac:dyDescent="0.25"/>
    <row r="15" spans="1:10" ht="15.75" x14ac:dyDescent="0.25">
      <c r="A15" s="25" t="s">
        <v>81</v>
      </c>
      <c r="B15" s="125"/>
      <c r="C15" s="221"/>
      <c r="D15" s="221"/>
      <c r="E15" s="221"/>
      <c r="F15" s="221"/>
      <c r="G15" s="221"/>
      <c r="H15" s="221"/>
      <c r="I15" s="221"/>
    </row>
    <row r="16" spans="1:10" ht="15.75" x14ac:dyDescent="0.25">
      <c r="A16" s="25"/>
      <c r="B16" s="125"/>
      <c r="C16" s="125"/>
      <c r="D16" s="125"/>
      <c r="E16" s="125"/>
      <c r="F16" s="125"/>
      <c r="G16" s="125"/>
      <c r="H16" s="125"/>
      <c r="I16" s="125"/>
    </row>
    <row r="17" spans="1:9" ht="15.75" x14ac:dyDescent="0.25">
      <c r="A17" s="25" t="s">
        <v>82</v>
      </c>
      <c r="B17" s="125"/>
      <c r="C17" s="221"/>
      <c r="D17" s="221"/>
      <c r="E17" s="221"/>
      <c r="F17" s="221"/>
      <c r="G17" s="221"/>
      <c r="H17" s="221"/>
      <c r="I17" s="221"/>
    </row>
    <row r="18" spans="1:9" ht="15.75" customHeight="1" x14ac:dyDescent="0.25"/>
    <row r="19" spans="1:9" ht="30.75" customHeight="1" x14ac:dyDescent="0.25">
      <c r="A19" s="223" t="s">
        <v>99</v>
      </c>
      <c r="B19" s="223"/>
      <c r="C19" s="223"/>
      <c r="D19" s="223"/>
      <c r="E19" s="223"/>
      <c r="F19" s="223"/>
      <c r="G19" s="223"/>
      <c r="H19" s="223"/>
      <c r="I19" s="223"/>
    </row>
    <row r="20" spans="1:9" ht="15.75" customHeight="1" x14ac:dyDescent="0.25">
      <c r="A20" s="219"/>
      <c r="B20" s="219"/>
      <c r="C20" s="219"/>
      <c r="D20" s="219"/>
      <c r="E20" s="219"/>
      <c r="F20" s="219"/>
      <c r="G20" s="219"/>
      <c r="H20" s="219"/>
      <c r="I20" s="219"/>
    </row>
    <row r="21" spans="1:9" ht="15.75" customHeight="1" x14ac:dyDescent="0.25">
      <c r="A21" s="218" t="s">
        <v>83</v>
      </c>
      <c r="B21" s="219"/>
      <c r="C21" s="219"/>
      <c r="D21" s="219"/>
      <c r="E21" s="219"/>
      <c r="F21" s="219"/>
      <c r="G21" s="219"/>
      <c r="H21" s="219"/>
      <c r="I21" s="219"/>
    </row>
    <row r="23" spans="1:9" ht="15.75" customHeight="1" x14ac:dyDescent="0.25">
      <c r="D23" s="113"/>
    </row>
    <row r="25" spans="1:9" ht="15.75" customHeight="1" x14ac:dyDescent="0.25">
      <c r="A25" s="114"/>
      <c r="B25" s="114"/>
      <c r="C25" s="114"/>
      <c r="D25" s="114"/>
      <c r="E25" s="114"/>
      <c r="F25" s="114"/>
      <c r="G25" s="115"/>
      <c r="H25" s="116"/>
    </row>
    <row r="26" spans="1:9" ht="30" customHeight="1" x14ac:dyDescent="0.25"/>
    <row r="27" spans="1:9" x14ac:dyDescent="0.25">
      <c r="B27" s="145"/>
    </row>
    <row r="53" spans="1:11" ht="15.75" x14ac:dyDescent="0.25">
      <c r="A53" s="29"/>
      <c r="B53" s="30"/>
    </row>
    <row r="54" spans="1:11" ht="15.75" x14ac:dyDescent="0.25">
      <c r="A54" s="28"/>
      <c r="B54" s="28"/>
      <c r="C54" s="28"/>
      <c r="D54" s="28"/>
      <c r="E54" s="28"/>
      <c r="F54" s="28"/>
      <c r="G54" s="28"/>
      <c r="H54" s="28"/>
      <c r="I54" s="28"/>
      <c r="J54" s="28"/>
      <c r="K54" s="28"/>
    </row>
    <row r="55" spans="1:11" ht="15.75" x14ac:dyDescent="0.25">
      <c r="A55" s="28"/>
      <c r="B55" s="28"/>
      <c r="C55" s="28"/>
      <c r="D55" s="28"/>
      <c r="E55" s="28"/>
      <c r="F55" s="28"/>
      <c r="G55" s="28"/>
      <c r="H55" s="28"/>
      <c r="I55" s="28"/>
      <c r="J55" s="28"/>
      <c r="K55" s="28"/>
    </row>
  </sheetData>
  <sheetProtection sheet="1" objects="1" scenarios="1"/>
  <customSheetViews>
    <customSheetView guid="{BCBC1B11-4E9B-4E8B-8945-781F487FE216}" showPageBreaks="1" fitToPage="1">
      <selection activeCell="C11" sqref="C11:J11"/>
      <pageMargins left="0.70866141732283472" right="0.70866141732283472" top="0.78740157480314965" bottom="0.78740157480314965" header="0.31496062992125984" footer="0.31496062992125984"/>
      <pageSetup paperSize="9" orientation="landscape" r:id="rId1"/>
      <headerFooter>
        <oddHeader xml:space="preserve">&amp;L&amp;"Arial,Fett"&amp;18&amp;A
</oddHeader>
      </headerFooter>
    </customSheetView>
    <customSheetView guid="{230BA401-F0C0-4897-9C7E-9DC1DEAEC41D}" scale="80" showPageBreaks="1" fitToPage="1">
      <selection activeCell="N15" sqref="N15"/>
      <pageMargins left="0.70866141732283472" right="0.70866141732283472" top="0.78740157480314965" bottom="0.78740157480314965" header="0.31496062992125984" footer="0.31496062992125984"/>
      <pageSetup paperSize="9" orientation="landscape" r:id="rId2"/>
      <headerFooter>
        <oddHeader xml:space="preserve">&amp;L&amp;"Arial,Fett"&amp;18&amp;A
</oddHeader>
      </headerFooter>
    </customSheetView>
  </customSheetViews>
  <mergeCells count="11">
    <mergeCell ref="A21:I21"/>
    <mergeCell ref="C3:I3"/>
    <mergeCell ref="C5:I5"/>
    <mergeCell ref="C7:I7"/>
    <mergeCell ref="C9:I9"/>
    <mergeCell ref="C13:I13"/>
    <mergeCell ref="A20:I20"/>
    <mergeCell ref="A19:I19"/>
    <mergeCell ref="C11:I11"/>
    <mergeCell ref="C15:I15"/>
    <mergeCell ref="C17:I17"/>
  </mergeCells>
  <conditionalFormatting sqref="C3:I3">
    <cfRule type="expression" dxfId="72" priority="18">
      <formula>ISTEXT($C$3)</formula>
    </cfRule>
  </conditionalFormatting>
  <conditionalFormatting sqref="C5:I5">
    <cfRule type="expression" dxfId="71" priority="17">
      <formula>ISTEXT($C$5)</formula>
    </cfRule>
  </conditionalFormatting>
  <conditionalFormatting sqref="C11">
    <cfRule type="expression" dxfId="70" priority="8">
      <formula>ISNUMBER($C$11)</formula>
    </cfRule>
    <cfRule type="expression" dxfId="69" priority="14">
      <formula>ISTEXT($C$11)</formula>
    </cfRule>
  </conditionalFormatting>
  <conditionalFormatting sqref="C15:I15">
    <cfRule type="expression" dxfId="68" priority="10">
      <formula>ISNUMBER($C$15)</formula>
    </cfRule>
    <cfRule type="expression" dxfId="67" priority="12">
      <formula>ISNUMBER($C$15)</formula>
    </cfRule>
    <cfRule type="expression" dxfId="66" priority="13">
      <formula>ISTEXT($C$15)</formula>
    </cfRule>
  </conditionalFormatting>
  <conditionalFormatting sqref="C9">
    <cfRule type="expression" dxfId="65" priority="6">
      <formula>ISNUMBER($C$9)</formula>
    </cfRule>
    <cfRule type="expression" dxfId="64" priority="7">
      <formula>ISTEXT($C$9)</formula>
    </cfRule>
  </conditionalFormatting>
  <conditionalFormatting sqref="C7">
    <cfRule type="expression" dxfId="63" priority="4">
      <formula>ISNUMBER($C$7)</formula>
    </cfRule>
    <cfRule type="expression" dxfId="62" priority="5">
      <formula>ISTEXT($C$7)</formula>
    </cfRule>
  </conditionalFormatting>
  <conditionalFormatting sqref="C17:I17">
    <cfRule type="expression" dxfId="61" priority="2">
      <formula>ISNUMBER($C$17)</formula>
    </cfRule>
    <cfRule type="expression" dxfId="60" priority="3">
      <formula>ISTEXT($C$17)</formula>
    </cfRule>
  </conditionalFormatting>
  <pageMargins left="0.70866141732283472" right="0.70866141732283472" top="0.78740157480314965" bottom="0.78740157480314965" header="0.31496062992125984" footer="0.31496062992125984"/>
  <pageSetup paperSize="9" orientation="landscape" r:id="rId3"/>
  <headerFooter>
    <oddHeader xml:space="preserve">&amp;L&amp;"Arial,Fett"&amp;18&amp;A
</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errorTitle="ungültige Eingabe" error="Ungültige Eingabe. Bitte wählen Sie aus der Liste Ihren Stadtraum bzw. stadtweit aus!" prompt="Bitte wählen sie Ihren Stadtraum bzw. stadtweit aus.">
          <x14:formula1>
            <xm:f>'für STR-LA'!$A$2:$A$19</xm:f>
          </x14:formula1>
          <xm:sqref>C5:I5</xm:sqref>
        </x14:dataValidation>
        <x14:dataValidation type="list" allowBlank="1" showInputMessage="1" showErrorMessage="1" errorTitle="ungültige Eingabe" error="Ungültige Eingabe. Bitte wählen Sie aus der Liste Ihre Leistungsart aus!" prompt="Bitte wählen Sie Ihre Leistungsart aus.">
          <x14:formula1>
            <xm:f>'für STR-LA'!$C$2:$C$12</xm:f>
          </x14:formula1>
          <xm:sqref>C3:I3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zoomScale="60" zoomScaleNormal="60" zoomScaleSheetLayoutView="100" zoomScalePageLayoutView="50" workbookViewId="0">
      <selection activeCell="U10" sqref="U10"/>
    </sheetView>
  </sheetViews>
  <sheetFormatPr baseColWidth="10" defaultColWidth="11" defaultRowHeight="15" x14ac:dyDescent="0.25"/>
  <cols>
    <col min="1" max="1" width="21.375" style="1" customWidth="1"/>
    <col min="2" max="2" width="11.125" style="1" customWidth="1"/>
    <col min="3" max="5" width="6.125" style="1" customWidth="1"/>
    <col min="6" max="6" width="10.625" style="1" customWidth="1"/>
    <col min="7" max="33" width="6.125" style="1" customWidth="1"/>
    <col min="34" max="34" width="38.625" style="1" customWidth="1"/>
    <col min="35" max="16384" width="11" style="1"/>
  </cols>
  <sheetData>
    <row r="1" spans="1:34" ht="18.75" x14ac:dyDescent="0.3">
      <c r="A1" s="168" t="s">
        <v>8</v>
      </c>
      <c r="B1" s="168">
        <f>Ausblenden!A81</f>
        <v>2025</v>
      </c>
    </row>
    <row r="3" spans="1:34" ht="21" customHeight="1" x14ac:dyDescent="0.25">
      <c r="A3" s="128" t="s">
        <v>0</v>
      </c>
      <c r="B3" s="107">
        <f>'Deckblatt 2025'!C7</f>
        <v>0</v>
      </c>
    </row>
    <row r="4" spans="1:34" ht="21" customHeight="1" x14ac:dyDescent="0.25">
      <c r="A4" s="129" t="s">
        <v>85</v>
      </c>
      <c r="B4" s="2">
        <f>'Deckblatt 2025'!C9</f>
        <v>0</v>
      </c>
    </row>
    <row r="5" spans="1:34" ht="21" customHeight="1" x14ac:dyDescent="0.25">
      <c r="A5" s="129" t="s">
        <v>70</v>
      </c>
      <c r="B5" s="176">
        <f>'Deckblatt 2025'!C11</f>
        <v>0</v>
      </c>
    </row>
    <row r="6" spans="1:34" ht="21" customHeight="1" thickBot="1" x14ac:dyDescent="0.3"/>
    <row r="7" spans="1:34" ht="21" customHeight="1" thickBot="1" x14ac:dyDescent="0.3">
      <c r="A7" s="265" t="s">
        <v>65</v>
      </c>
      <c r="B7" s="272"/>
      <c r="C7" s="265" t="str">
        <f>'Jahresübersicht '!B7</f>
        <v>Nutzende nach Geschlecht</v>
      </c>
      <c r="D7" s="266"/>
      <c r="E7" s="266"/>
      <c r="F7" s="267"/>
      <c r="G7" s="289" t="str">
        <f>'Jahresübersicht '!F7</f>
        <v>Nutzende nach Altersgruppen</v>
      </c>
      <c r="H7" s="290"/>
      <c r="I7" s="290"/>
      <c r="J7" s="290"/>
      <c r="K7" s="290"/>
      <c r="L7" s="290"/>
      <c r="M7" s="290"/>
      <c r="N7" s="290"/>
      <c r="O7" s="290"/>
      <c r="P7" s="290"/>
      <c r="Q7" s="290"/>
      <c r="R7" s="290"/>
      <c r="S7" s="290"/>
      <c r="T7" s="290"/>
      <c r="U7" s="290"/>
      <c r="V7" s="267"/>
      <c r="W7" s="265" t="str">
        <f>'Jahresübersicht '!V7</f>
        <v>Nutzungen nach Inhalt/Methode</v>
      </c>
      <c r="X7" s="266"/>
      <c r="Y7" s="266"/>
      <c r="Z7" s="266"/>
      <c r="AA7" s="266"/>
      <c r="AB7" s="266"/>
      <c r="AC7" s="266"/>
      <c r="AD7" s="267"/>
      <c r="AE7" s="265" t="str">
        <f>'Jahresübersicht '!AD7</f>
        <v>Anzahl der:</v>
      </c>
      <c r="AF7" s="266"/>
      <c r="AG7" s="266"/>
      <c r="AH7" s="106" t="s">
        <v>68</v>
      </c>
    </row>
    <row r="8" spans="1:34" ht="45" customHeight="1" x14ac:dyDescent="0.25">
      <c r="A8" s="281" t="s">
        <v>20</v>
      </c>
      <c r="B8" s="279" t="s">
        <v>21</v>
      </c>
      <c r="C8" s="237" t="s">
        <v>66</v>
      </c>
      <c r="D8" s="239" t="s">
        <v>67</v>
      </c>
      <c r="E8" s="285" t="s">
        <v>100</v>
      </c>
      <c r="F8" s="287" t="s">
        <v>1</v>
      </c>
      <c r="G8" s="291" t="s">
        <v>2</v>
      </c>
      <c r="H8" s="306" t="s">
        <v>26</v>
      </c>
      <c r="I8" s="308" t="s">
        <v>27</v>
      </c>
      <c r="J8" s="273" t="s">
        <v>3</v>
      </c>
      <c r="K8" s="274"/>
      <c r="L8" s="275"/>
      <c r="M8" s="276" t="s">
        <v>4</v>
      </c>
      <c r="N8" s="277"/>
      <c r="O8" s="278"/>
      <c r="P8" s="273" t="s">
        <v>5</v>
      </c>
      <c r="Q8" s="274"/>
      <c r="R8" s="275"/>
      <c r="S8" s="274" t="s">
        <v>56</v>
      </c>
      <c r="T8" s="274"/>
      <c r="U8" s="274"/>
      <c r="V8" s="243" t="s">
        <v>1</v>
      </c>
      <c r="W8" s="295" t="str">
        <f>'Jahresübersicht '!V8</f>
        <v>Einzelarbeit</v>
      </c>
      <c r="X8" s="293" t="str">
        <f>'Jahresübersicht '!W8</f>
        <v>offenes Angebot</v>
      </c>
      <c r="Y8" s="293" t="str">
        <f>'Jahresübersicht '!X8</f>
        <v>Gruppenangebot</v>
      </c>
      <c r="Z8" s="293" t="str">
        <f>'Jahresübersicht '!Y8</f>
        <v>Beteiligungsprojekt</v>
      </c>
      <c r="AA8" s="293" t="str">
        <f>'Jahresübersicht '!Z8</f>
        <v>Angebot in Kooperation</v>
      </c>
      <c r="AB8" s="293" t="str">
        <f>'Jahresübersicht '!AA8</f>
        <v>Ausflug/Exkursion</v>
      </c>
      <c r="AC8" s="297" t="str">
        <f>'Jahresübersicht '!AB8</f>
        <v>Fahrt mit Übernachtung</v>
      </c>
      <c r="AD8" s="287" t="s">
        <v>1</v>
      </c>
      <c r="AE8" s="295" t="str">
        <f>'Jahresübersicht '!AD8</f>
        <v>selbstverwalteten Gruppen</v>
      </c>
      <c r="AF8" s="293" t="str">
        <f>'Jahresübersicht '!AE8</f>
        <v>Veranstaltungen</v>
      </c>
      <c r="AG8" s="297" t="str">
        <f>'Jahresübersicht '!AF8</f>
        <v xml:space="preserve">Nutzung durch Gemeinwesen </v>
      </c>
      <c r="AH8" s="301"/>
    </row>
    <row r="9" spans="1:34" ht="69.95" customHeight="1" thickBot="1" x14ac:dyDescent="0.3">
      <c r="A9" s="282"/>
      <c r="B9" s="280"/>
      <c r="C9" s="283"/>
      <c r="D9" s="284"/>
      <c r="E9" s="286"/>
      <c r="F9" s="288"/>
      <c r="G9" s="292"/>
      <c r="H9" s="307"/>
      <c r="I9" s="309"/>
      <c r="J9" s="134" t="s">
        <v>24</v>
      </c>
      <c r="K9" s="53" t="s">
        <v>25</v>
      </c>
      <c r="L9" s="311" t="s">
        <v>147</v>
      </c>
      <c r="M9" s="134" t="s">
        <v>24</v>
      </c>
      <c r="N9" s="53" t="s">
        <v>25</v>
      </c>
      <c r="O9" s="311" t="s">
        <v>147</v>
      </c>
      <c r="P9" s="134" t="s">
        <v>24</v>
      </c>
      <c r="Q9" s="53" t="s">
        <v>25</v>
      </c>
      <c r="R9" s="311" t="s">
        <v>147</v>
      </c>
      <c r="S9" s="133" t="s">
        <v>24</v>
      </c>
      <c r="T9" s="53" t="s">
        <v>25</v>
      </c>
      <c r="U9" s="312" t="s">
        <v>147</v>
      </c>
      <c r="V9" s="244"/>
      <c r="W9" s="296"/>
      <c r="X9" s="294"/>
      <c r="Y9" s="294"/>
      <c r="Z9" s="294"/>
      <c r="AA9" s="294"/>
      <c r="AB9" s="294"/>
      <c r="AC9" s="298"/>
      <c r="AD9" s="288"/>
      <c r="AE9" s="296"/>
      <c r="AF9" s="294"/>
      <c r="AG9" s="298"/>
      <c r="AH9" s="302"/>
    </row>
    <row r="10" spans="1:34" ht="21" customHeight="1" x14ac:dyDescent="0.25">
      <c r="A10" s="68" t="str">
        <f>TEXT(B10,"TTTT")</f>
        <v>Samstag</v>
      </c>
      <c r="B10" s="69">
        <f>DATE(Ausblenden!$A$81,3,Ausblenden!$B81)</f>
        <v>45717</v>
      </c>
      <c r="C10" s="54">
        <f>J10+M10+P10+S10</f>
        <v>0</v>
      </c>
      <c r="D10" s="54">
        <f t="shared" ref="D10:E25" si="0">K10+N10+Q10+T10</f>
        <v>0</v>
      </c>
      <c r="E10" s="54">
        <f t="shared" si="0"/>
        <v>0</v>
      </c>
      <c r="F10" s="169">
        <f>SUM(C10:E10)</f>
        <v>0</v>
      </c>
      <c r="G10" s="131"/>
      <c r="H10" s="131"/>
      <c r="I10" s="140"/>
      <c r="J10" s="70"/>
      <c r="K10" s="55"/>
      <c r="L10" s="72"/>
      <c r="M10" s="70"/>
      <c r="N10" s="55"/>
      <c r="O10" s="72"/>
      <c r="P10" s="70"/>
      <c r="Q10" s="55"/>
      <c r="R10" s="72"/>
      <c r="S10" s="71"/>
      <c r="T10" s="55"/>
      <c r="U10" s="55"/>
      <c r="V10" s="169">
        <f t="shared" ref="V10:V40" si="1">SUM(G10:U10)</f>
        <v>0</v>
      </c>
      <c r="W10" s="56"/>
      <c r="X10" s="56"/>
      <c r="Y10" s="56"/>
      <c r="Z10" s="56"/>
      <c r="AA10" s="56"/>
      <c r="AB10" s="56"/>
      <c r="AC10" s="57"/>
      <c r="AD10" s="170">
        <f t="shared" ref="AD10:AD40" si="2">SUM(W10:AC10)</f>
        <v>0</v>
      </c>
      <c r="AE10" s="182"/>
      <c r="AF10" s="75"/>
      <c r="AG10" s="76"/>
      <c r="AH10" s="126"/>
    </row>
    <row r="11" spans="1:34" ht="21" customHeight="1" x14ac:dyDescent="0.25">
      <c r="A11" s="68" t="str">
        <f t="shared" ref="A11:A40" si="3">TEXT(B11,"TTTT")</f>
        <v>Sonntag</v>
      </c>
      <c r="B11" s="69">
        <f>DATE(Ausblenden!$A$81,3,Ausblenden!$B82)</f>
        <v>45718</v>
      </c>
      <c r="C11" s="54">
        <f t="shared" ref="C11:E40" si="4">J11+M11+P11+S11</f>
        <v>0</v>
      </c>
      <c r="D11" s="54">
        <f t="shared" si="0"/>
        <v>0</v>
      </c>
      <c r="E11" s="54">
        <f t="shared" si="0"/>
        <v>0</v>
      </c>
      <c r="F11" s="169">
        <f>SUM(C11:E11)</f>
        <v>0</v>
      </c>
      <c r="G11" s="131"/>
      <c r="H11" s="131"/>
      <c r="I11" s="140"/>
      <c r="J11" s="70"/>
      <c r="K11" s="55"/>
      <c r="L11" s="72"/>
      <c r="M11" s="70"/>
      <c r="N11" s="55"/>
      <c r="O11" s="72"/>
      <c r="P11" s="70"/>
      <c r="Q11" s="55"/>
      <c r="R11" s="72"/>
      <c r="S11" s="71"/>
      <c r="T11" s="55"/>
      <c r="U11" s="55"/>
      <c r="V11" s="169">
        <f t="shared" si="1"/>
        <v>0</v>
      </c>
      <c r="W11" s="56"/>
      <c r="X11" s="56"/>
      <c r="Y11" s="56"/>
      <c r="Z11" s="56"/>
      <c r="AA11" s="56"/>
      <c r="AB11" s="56"/>
      <c r="AC11" s="57"/>
      <c r="AD11" s="170">
        <f t="shared" si="2"/>
        <v>0</v>
      </c>
      <c r="AE11" s="58"/>
      <c r="AF11" s="56"/>
      <c r="AG11" s="57"/>
      <c r="AH11" s="126"/>
    </row>
    <row r="12" spans="1:34" ht="21" customHeight="1" x14ac:dyDescent="0.25">
      <c r="A12" s="68" t="str">
        <f t="shared" si="3"/>
        <v>Montag</v>
      </c>
      <c r="B12" s="69">
        <f>DATE(Ausblenden!$A$81,3,Ausblenden!$B83)</f>
        <v>45719</v>
      </c>
      <c r="C12" s="54">
        <f t="shared" si="4"/>
        <v>0</v>
      </c>
      <c r="D12" s="54">
        <f t="shared" si="0"/>
        <v>0</v>
      </c>
      <c r="E12" s="54">
        <f t="shared" si="0"/>
        <v>0</v>
      </c>
      <c r="F12" s="169">
        <f t="shared" ref="F12:F40" si="5">SUM(C12:E12)</f>
        <v>0</v>
      </c>
      <c r="G12" s="131"/>
      <c r="H12" s="131"/>
      <c r="I12" s="140"/>
      <c r="J12" s="70"/>
      <c r="K12" s="55"/>
      <c r="L12" s="72"/>
      <c r="M12" s="70"/>
      <c r="N12" s="55"/>
      <c r="O12" s="72"/>
      <c r="P12" s="70"/>
      <c r="Q12" s="55"/>
      <c r="R12" s="72"/>
      <c r="S12" s="71"/>
      <c r="T12" s="55"/>
      <c r="U12" s="55"/>
      <c r="V12" s="169">
        <f t="shared" si="1"/>
        <v>0</v>
      </c>
      <c r="W12" s="56"/>
      <c r="X12" s="56"/>
      <c r="Y12" s="56"/>
      <c r="Z12" s="56"/>
      <c r="AA12" s="56"/>
      <c r="AB12" s="56"/>
      <c r="AC12" s="57"/>
      <c r="AD12" s="170">
        <f t="shared" si="2"/>
        <v>0</v>
      </c>
      <c r="AE12" s="58"/>
      <c r="AF12" s="56"/>
      <c r="AG12" s="57"/>
      <c r="AH12" s="127"/>
    </row>
    <row r="13" spans="1:34" ht="21" customHeight="1" x14ac:dyDescent="0.25">
      <c r="A13" s="68" t="str">
        <f t="shared" si="3"/>
        <v>Dienstag</v>
      </c>
      <c r="B13" s="69">
        <f>DATE(Ausblenden!$A$81,3,Ausblenden!$B84)</f>
        <v>45720</v>
      </c>
      <c r="C13" s="54">
        <f t="shared" si="4"/>
        <v>0</v>
      </c>
      <c r="D13" s="54">
        <f t="shared" si="0"/>
        <v>0</v>
      </c>
      <c r="E13" s="54">
        <f t="shared" si="0"/>
        <v>0</v>
      </c>
      <c r="F13" s="169">
        <f t="shared" si="5"/>
        <v>0</v>
      </c>
      <c r="G13" s="131"/>
      <c r="H13" s="131"/>
      <c r="I13" s="140"/>
      <c r="J13" s="70"/>
      <c r="K13" s="55"/>
      <c r="L13" s="72"/>
      <c r="M13" s="70"/>
      <c r="N13" s="55"/>
      <c r="O13" s="72"/>
      <c r="P13" s="70"/>
      <c r="Q13" s="55"/>
      <c r="R13" s="72"/>
      <c r="S13" s="71"/>
      <c r="T13" s="55"/>
      <c r="U13" s="55"/>
      <c r="V13" s="169">
        <f t="shared" si="1"/>
        <v>0</v>
      </c>
      <c r="W13" s="56"/>
      <c r="X13" s="56"/>
      <c r="Y13" s="56"/>
      <c r="Z13" s="56"/>
      <c r="AA13" s="56"/>
      <c r="AB13" s="56"/>
      <c r="AC13" s="57"/>
      <c r="AD13" s="170">
        <f t="shared" si="2"/>
        <v>0</v>
      </c>
      <c r="AE13" s="58"/>
      <c r="AF13" s="56"/>
      <c r="AG13" s="57"/>
      <c r="AH13" s="126"/>
    </row>
    <row r="14" spans="1:34" ht="21" customHeight="1" x14ac:dyDescent="0.25">
      <c r="A14" s="68" t="str">
        <f t="shared" si="3"/>
        <v>Mittwoch</v>
      </c>
      <c r="B14" s="69">
        <f>DATE(Ausblenden!$A$81,3,Ausblenden!$B85)</f>
        <v>45721</v>
      </c>
      <c r="C14" s="54">
        <f t="shared" si="4"/>
        <v>0</v>
      </c>
      <c r="D14" s="54">
        <f t="shared" si="0"/>
        <v>0</v>
      </c>
      <c r="E14" s="54">
        <f t="shared" si="0"/>
        <v>0</v>
      </c>
      <c r="F14" s="169">
        <f t="shared" si="5"/>
        <v>0</v>
      </c>
      <c r="G14" s="131"/>
      <c r="H14" s="131"/>
      <c r="I14" s="140"/>
      <c r="J14" s="70"/>
      <c r="K14" s="55"/>
      <c r="L14" s="72"/>
      <c r="M14" s="70"/>
      <c r="N14" s="55"/>
      <c r="O14" s="72"/>
      <c r="P14" s="70"/>
      <c r="Q14" s="55"/>
      <c r="R14" s="72"/>
      <c r="S14" s="71"/>
      <c r="T14" s="55"/>
      <c r="U14" s="55"/>
      <c r="V14" s="169">
        <f t="shared" si="1"/>
        <v>0</v>
      </c>
      <c r="W14" s="56"/>
      <c r="X14" s="56"/>
      <c r="Y14" s="56"/>
      <c r="Z14" s="56"/>
      <c r="AA14" s="56"/>
      <c r="AB14" s="56"/>
      <c r="AC14" s="57"/>
      <c r="AD14" s="170">
        <f t="shared" si="2"/>
        <v>0</v>
      </c>
      <c r="AE14" s="58"/>
      <c r="AF14" s="56"/>
      <c r="AG14" s="57"/>
      <c r="AH14" s="126"/>
    </row>
    <row r="15" spans="1:34" ht="21" customHeight="1" x14ac:dyDescent="0.25">
      <c r="A15" s="68" t="str">
        <f t="shared" si="3"/>
        <v>Donnerstag</v>
      </c>
      <c r="B15" s="69">
        <f>DATE(Ausblenden!$A$81,3,Ausblenden!$B86)</f>
        <v>45722</v>
      </c>
      <c r="C15" s="54">
        <f t="shared" si="4"/>
        <v>0</v>
      </c>
      <c r="D15" s="54">
        <f t="shared" si="0"/>
        <v>0</v>
      </c>
      <c r="E15" s="54">
        <f t="shared" si="0"/>
        <v>0</v>
      </c>
      <c r="F15" s="169">
        <f t="shared" si="5"/>
        <v>0</v>
      </c>
      <c r="G15" s="131"/>
      <c r="H15" s="131"/>
      <c r="I15" s="140"/>
      <c r="J15" s="70"/>
      <c r="K15" s="55"/>
      <c r="L15" s="72"/>
      <c r="M15" s="70"/>
      <c r="N15" s="55"/>
      <c r="O15" s="72"/>
      <c r="P15" s="70"/>
      <c r="Q15" s="55"/>
      <c r="R15" s="72"/>
      <c r="S15" s="71"/>
      <c r="T15" s="55"/>
      <c r="U15" s="55"/>
      <c r="V15" s="169">
        <f t="shared" si="1"/>
        <v>0</v>
      </c>
      <c r="W15" s="56"/>
      <c r="X15" s="56"/>
      <c r="Y15" s="56"/>
      <c r="Z15" s="56"/>
      <c r="AA15" s="56"/>
      <c r="AB15" s="56"/>
      <c r="AC15" s="57"/>
      <c r="AD15" s="170">
        <f t="shared" si="2"/>
        <v>0</v>
      </c>
      <c r="AE15" s="58"/>
      <c r="AF15" s="56"/>
      <c r="AG15" s="57"/>
      <c r="AH15" s="126"/>
    </row>
    <row r="16" spans="1:34" ht="21" customHeight="1" x14ac:dyDescent="0.25">
      <c r="A16" s="68" t="str">
        <f t="shared" si="3"/>
        <v>Freitag</v>
      </c>
      <c r="B16" s="69">
        <f>DATE(Ausblenden!$A$81,3,Ausblenden!$B87)</f>
        <v>45723</v>
      </c>
      <c r="C16" s="54">
        <f t="shared" si="4"/>
        <v>0</v>
      </c>
      <c r="D16" s="54">
        <f t="shared" si="0"/>
        <v>0</v>
      </c>
      <c r="E16" s="54">
        <f t="shared" si="0"/>
        <v>0</v>
      </c>
      <c r="F16" s="169">
        <f t="shared" si="5"/>
        <v>0</v>
      </c>
      <c r="G16" s="131"/>
      <c r="H16" s="131"/>
      <c r="I16" s="140"/>
      <c r="J16" s="70"/>
      <c r="K16" s="55"/>
      <c r="L16" s="72"/>
      <c r="M16" s="70"/>
      <c r="N16" s="55"/>
      <c r="O16" s="72"/>
      <c r="P16" s="70"/>
      <c r="Q16" s="55"/>
      <c r="R16" s="72"/>
      <c r="S16" s="71"/>
      <c r="T16" s="55"/>
      <c r="U16" s="55"/>
      <c r="V16" s="169">
        <f t="shared" si="1"/>
        <v>0</v>
      </c>
      <c r="W16" s="56"/>
      <c r="X16" s="56"/>
      <c r="Y16" s="56"/>
      <c r="Z16" s="56"/>
      <c r="AA16" s="56"/>
      <c r="AB16" s="56"/>
      <c r="AC16" s="57"/>
      <c r="AD16" s="170">
        <f t="shared" si="2"/>
        <v>0</v>
      </c>
      <c r="AE16" s="58"/>
      <c r="AF16" s="56"/>
      <c r="AG16" s="57"/>
      <c r="AH16" s="126"/>
    </row>
    <row r="17" spans="1:34" ht="21" customHeight="1" x14ac:dyDescent="0.25">
      <c r="A17" s="68" t="str">
        <f t="shared" si="3"/>
        <v>Samstag</v>
      </c>
      <c r="B17" s="69">
        <f>DATE(Ausblenden!$A$81,3,Ausblenden!$B88)</f>
        <v>45724</v>
      </c>
      <c r="C17" s="54">
        <f t="shared" si="4"/>
        <v>0</v>
      </c>
      <c r="D17" s="54">
        <f t="shared" si="0"/>
        <v>0</v>
      </c>
      <c r="E17" s="54">
        <f t="shared" si="0"/>
        <v>0</v>
      </c>
      <c r="F17" s="169">
        <f t="shared" si="5"/>
        <v>0</v>
      </c>
      <c r="G17" s="132"/>
      <c r="H17" s="132"/>
      <c r="I17" s="141"/>
      <c r="J17" s="135"/>
      <c r="K17" s="74"/>
      <c r="L17" s="136"/>
      <c r="M17" s="135"/>
      <c r="N17" s="74"/>
      <c r="O17" s="136"/>
      <c r="P17" s="135"/>
      <c r="Q17" s="74"/>
      <c r="R17" s="136"/>
      <c r="S17" s="79"/>
      <c r="T17" s="74"/>
      <c r="U17" s="74"/>
      <c r="V17" s="169">
        <f t="shared" si="1"/>
        <v>0</v>
      </c>
      <c r="W17" s="75"/>
      <c r="X17" s="75"/>
      <c r="Y17" s="75"/>
      <c r="Z17" s="75"/>
      <c r="AA17" s="75"/>
      <c r="AB17" s="75"/>
      <c r="AC17" s="76"/>
      <c r="AD17" s="170">
        <f t="shared" si="2"/>
        <v>0</v>
      </c>
      <c r="AE17" s="58"/>
      <c r="AF17" s="56"/>
      <c r="AG17" s="57"/>
      <c r="AH17" s="126"/>
    </row>
    <row r="18" spans="1:34" ht="21" customHeight="1" x14ac:dyDescent="0.25">
      <c r="A18" s="68" t="str">
        <f t="shared" si="3"/>
        <v>Sonntag</v>
      </c>
      <c r="B18" s="69">
        <f>DATE(Ausblenden!$A$81,3,Ausblenden!$B89)</f>
        <v>45725</v>
      </c>
      <c r="C18" s="54">
        <f t="shared" si="4"/>
        <v>0</v>
      </c>
      <c r="D18" s="54">
        <f t="shared" si="0"/>
        <v>0</v>
      </c>
      <c r="E18" s="54">
        <f t="shared" si="0"/>
        <v>0</v>
      </c>
      <c r="F18" s="169">
        <f t="shared" si="5"/>
        <v>0</v>
      </c>
      <c r="G18" s="131"/>
      <c r="H18" s="131"/>
      <c r="I18" s="140"/>
      <c r="J18" s="70"/>
      <c r="K18" s="55"/>
      <c r="L18" s="72"/>
      <c r="M18" s="70"/>
      <c r="N18" s="55"/>
      <c r="O18" s="72"/>
      <c r="P18" s="70"/>
      <c r="Q18" s="55"/>
      <c r="R18" s="72"/>
      <c r="S18" s="71"/>
      <c r="T18" s="55"/>
      <c r="U18" s="55"/>
      <c r="V18" s="169">
        <f t="shared" si="1"/>
        <v>0</v>
      </c>
      <c r="W18" s="56"/>
      <c r="X18" s="56"/>
      <c r="Y18" s="56"/>
      <c r="Z18" s="56"/>
      <c r="AA18" s="56"/>
      <c r="AB18" s="56"/>
      <c r="AC18" s="57"/>
      <c r="AD18" s="170">
        <f t="shared" si="2"/>
        <v>0</v>
      </c>
      <c r="AE18" s="58"/>
      <c r="AF18" s="56"/>
      <c r="AG18" s="57"/>
      <c r="AH18" s="126"/>
    </row>
    <row r="19" spans="1:34" ht="21" customHeight="1" x14ac:dyDescent="0.25">
      <c r="A19" s="68" t="str">
        <f t="shared" si="3"/>
        <v>Montag</v>
      </c>
      <c r="B19" s="69">
        <f>DATE(Ausblenden!$A$81,3,Ausblenden!$B90)</f>
        <v>45726</v>
      </c>
      <c r="C19" s="54">
        <f t="shared" si="4"/>
        <v>0</v>
      </c>
      <c r="D19" s="54">
        <f t="shared" si="0"/>
        <v>0</v>
      </c>
      <c r="E19" s="54">
        <f t="shared" si="0"/>
        <v>0</v>
      </c>
      <c r="F19" s="169">
        <f t="shared" si="5"/>
        <v>0</v>
      </c>
      <c r="G19" s="131"/>
      <c r="H19" s="131"/>
      <c r="I19" s="140"/>
      <c r="J19" s="70"/>
      <c r="K19" s="55"/>
      <c r="L19" s="72"/>
      <c r="M19" s="70"/>
      <c r="N19" s="55"/>
      <c r="O19" s="72"/>
      <c r="P19" s="70"/>
      <c r="Q19" s="55"/>
      <c r="R19" s="72"/>
      <c r="S19" s="71"/>
      <c r="T19" s="55"/>
      <c r="U19" s="55"/>
      <c r="V19" s="169">
        <f t="shared" si="1"/>
        <v>0</v>
      </c>
      <c r="W19" s="56"/>
      <c r="X19" s="56"/>
      <c r="Y19" s="56"/>
      <c r="Z19" s="56"/>
      <c r="AA19" s="56"/>
      <c r="AB19" s="56"/>
      <c r="AC19" s="57"/>
      <c r="AD19" s="170">
        <f t="shared" si="2"/>
        <v>0</v>
      </c>
      <c r="AE19" s="58"/>
      <c r="AF19" s="56"/>
      <c r="AG19" s="57"/>
      <c r="AH19" s="127"/>
    </row>
    <row r="20" spans="1:34" ht="21" customHeight="1" x14ac:dyDescent="0.25">
      <c r="A20" s="68" t="str">
        <f t="shared" si="3"/>
        <v>Dienstag</v>
      </c>
      <c r="B20" s="69">
        <f>DATE(Ausblenden!$A$81,3,Ausblenden!$B91)</f>
        <v>45727</v>
      </c>
      <c r="C20" s="54">
        <f t="shared" si="4"/>
        <v>0</v>
      </c>
      <c r="D20" s="54">
        <f t="shared" si="0"/>
        <v>0</v>
      </c>
      <c r="E20" s="54">
        <f t="shared" si="0"/>
        <v>0</v>
      </c>
      <c r="F20" s="169">
        <f t="shared" si="5"/>
        <v>0</v>
      </c>
      <c r="G20" s="131"/>
      <c r="H20" s="131"/>
      <c r="I20" s="140"/>
      <c r="J20" s="70"/>
      <c r="K20" s="55"/>
      <c r="L20" s="72"/>
      <c r="M20" s="70"/>
      <c r="N20" s="55"/>
      <c r="O20" s="72"/>
      <c r="P20" s="70"/>
      <c r="Q20" s="55"/>
      <c r="R20" s="72"/>
      <c r="S20" s="71"/>
      <c r="T20" s="55"/>
      <c r="U20" s="55"/>
      <c r="V20" s="169">
        <f t="shared" si="1"/>
        <v>0</v>
      </c>
      <c r="W20" s="56"/>
      <c r="X20" s="56"/>
      <c r="Y20" s="56"/>
      <c r="Z20" s="56"/>
      <c r="AA20" s="56"/>
      <c r="AB20" s="56"/>
      <c r="AC20" s="57"/>
      <c r="AD20" s="170">
        <f t="shared" si="2"/>
        <v>0</v>
      </c>
      <c r="AE20" s="58"/>
      <c r="AF20" s="56"/>
      <c r="AG20" s="57"/>
      <c r="AH20" s="126"/>
    </row>
    <row r="21" spans="1:34" ht="21" customHeight="1" x14ac:dyDescent="0.25">
      <c r="A21" s="68" t="str">
        <f t="shared" si="3"/>
        <v>Mittwoch</v>
      </c>
      <c r="B21" s="69">
        <f>DATE(Ausblenden!$A$81,3,Ausblenden!$B92)</f>
        <v>45728</v>
      </c>
      <c r="C21" s="54">
        <f t="shared" si="4"/>
        <v>0</v>
      </c>
      <c r="D21" s="54">
        <f t="shared" si="0"/>
        <v>0</v>
      </c>
      <c r="E21" s="54">
        <f t="shared" si="0"/>
        <v>0</v>
      </c>
      <c r="F21" s="169">
        <f t="shared" si="5"/>
        <v>0</v>
      </c>
      <c r="G21" s="131"/>
      <c r="H21" s="131"/>
      <c r="I21" s="140"/>
      <c r="J21" s="70"/>
      <c r="K21" s="55"/>
      <c r="L21" s="72"/>
      <c r="M21" s="70"/>
      <c r="N21" s="55"/>
      <c r="O21" s="72"/>
      <c r="P21" s="70"/>
      <c r="Q21" s="55"/>
      <c r="R21" s="72"/>
      <c r="S21" s="71"/>
      <c r="T21" s="55"/>
      <c r="U21" s="55"/>
      <c r="V21" s="169">
        <f t="shared" si="1"/>
        <v>0</v>
      </c>
      <c r="W21" s="56"/>
      <c r="X21" s="56"/>
      <c r="Y21" s="56"/>
      <c r="Z21" s="56"/>
      <c r="AA21" s="56"/>
      <c r="AB21" s="56"/>
      <c r="AC21" s="57"/>
      <c r="AD21" s="170">
        <f t="shared" si="2"/>
        <v>0</v>
      </c>
      <c r="AE21" s="58"/>
      <c r="AF21" s="56"/>
      <c r="AG21" s="57"/>
      <c r="AH21" s="126"/>
    </row>
    <row r="22" spans="1:34" ht="21" customHeight="1" x14ac:dyDescent="0.25">
      <c r="A22" s="68" t="str">
        <f t="shared" si="3"/>
        <v>Donnerstag</v>
      </c>
      <c r="B22" s="69">
        <f>DATE(Ausblenden!$A$81,3,Ausblenden!$B93)</f>
        <v>45729</v>
      </c>
      <c r="C22" s="54">
        <f t="shared" si="4"/>
        <v>0</v>
      </c>
      <c r="D22" s="54">
        <f t="shared" si="0"/>
        <v>0</v>
      </c>
      <c r="E22" s="54">
        <f t="shared" si="0"/>
        <v>0</v>
      </c>
      <c r="F22" s="169">
        <f t="shared" si="5"/>
        <v>0</v>
      </c>
      <c r="G22" s="131"/>
      <c r="H22" s="131"/>
      <c r="I22" s="140"/>
      <c r="J22" s="70"/>
      <c r="K22" s="55"/>
      <c r="L22" s="72"/>
      <c r="M22" s="70"/>
      <c r="N22" s="55"/>
      <c r="O22" s="72"/>
      <c r="P22" s="70"/>
      <c r="Q22" s="55"/>
      <c r="R22" s="72"/>
      <c r="S22" s="71"/>
      <c r="T22" s="55"/>
      <c r="U22" s="55"/>
      <c r="V22" s="169">
        <f t="shared" si="1"/>
        <v>0</v>
      </c>
      <c r="W22" s="56"/>
      <c r="X22" s="56"/>
      <c r="Y22" s="56"/>
      <c r="Z22" s="56"/>
      <c r="AA22" s="56"/>
      <c r="AB22" s="56"/>
      <c r="AC22" s="57"/>
      <c r="AD22" s="170">
        <f t="shared" si="2"/>
        <v>0</v>
      </c>
      <c r="AE22" s="58"/>
      <c r="AF22" s="56"/>
      <c r="AG22" s="57"/>
      <c r="AH22" s="126"/>
    </row>
    <row r="23" spans="1:34" ht="21" customHeight="1" x14ac:dyDescent="0.25">
      <c r="A23" s="68" t="str">
        <f t="shared" si="3"/>
        <v>Freitag</v>
      </c>
      <c r="B23" s="69">
        <f>DATE(Ausblenden!$A$81,3,Ausblenden!$B94)</f>
        <v>45730</v>
      </c>
      <c r="C23" s="54">
        <f t="shared" si="4"/>
        <v>0</v>
      </c>
      <c r="D23" s="54">
        <f t="shared" si="0"/>
        <v>0</v>
      </c>
      <c r="E23" s="54">
        <f t="shared" si="0"/>
        <v>0</v>
      </c>
      <c r="F23" s="169">
        <f t="shared" si="5"/>
        <v>0</v>
      </c>
      <c r="G23" s="131"/>
      <c r="H23" s="131"/>
      <c r="I23" s="140"/>
      <c r="J23" s="70"/>
      <c r="K23" s="55"/>
      <c r="L23" s="72"/>
      <c r="M23" s="70"/>
      <c r="N23" s="55"/>
      <c r="O23" s="72"/>
      <c r="P23" s="70"/>
      <c r="Q23" s="55"/>
      <c r="R23" s="72"/>
      <c r="S23" s="71"/>
      <c r="T23" s="55"/>
      <c r="U23" s="55"/>
      <c r="V23" s="169">
        <f t="shared" si="1"/>
        <v>0</v>
      </c>
      <c r="W23" s="56"/>
      <c r="X23" s="56"/>
      <c r="Y23" s="56"/>
      <c r="Z23" s="56"/>
      <c r="AA23" s="56"/>
      <c r="AB23" s="56"/>
      <c r="AC23" s="57"/>
      <c r="AD23" s="170">
        <f t="shared" si="2"/>
        <v>0</v>
      </c>
      <c r="AE23" s="58"/>
      <c r="AF23" s="56"/>
      <c r="AG23" s="57"/>
      <c r="AH23" s="126"/>
    </row>
    <row r="24" spans="1:34" ht="21" customHeight="1" x14ac:dyDescent="0.25">
      <c r="A24" s="68" t="str">
        <f t="shared" si="3"/>
        <v>Samstag</v>
      </c>
      <c r="B24" s="69">
        <f>DATE(Ausblenden!$A$81,3,Ausblenden!$B95)</f>
        <v>45731</v>
      </c>
      <c r="C24" s="54">
        <f t="shared" si="4"/>
        <v>0</v>
      </c>
      <c r="D24" s="54">
        <f t="shared" si="0"/>
        <v>0</v>
      </c>
      <c r="E24" s="54">
        <f t="shared" si="0"/>
        <v>0</v>
      </c>
      <c r="F24" s="169">
        <f t="shared" si="5"/>
        <v>0</v>
      </c>
      <c r="G24" s="132"/>
      <c r="H24" s="132"/>
      <c r="I24" s="141"/>
      <c r="J24" s="135"/>
      <c r="K24" s="74"/>
      <c r="L24" s="136"/>
      <c r="M24" s="135"/>
      <c r="N24" s="74"/>
      <c r="O24" s="136"/>
      <c r="P24" s="135"/>
      <c r="Q24" s="74"/>
      <c r="R24" s="136"/>
      <c r="S24" s="79"/>
      <c r="T24" s="74"/>
      <c r="U24" s="74"/>
      <c r="V24" s="169">
        <f t="shared" si="1"/>
        <v>0</v>
      </c>
      <c r="W24" s="75"/>
      <c r="X24" s="75"/>
      <c r="Y24" s="75"/>
      <c r="Z24" s="75"/>
      <c r="AA24" s="75"/>
      <c r="AB24" s="75"/>
      <c r="AC24" s="76"/>
      <c r="AD24" s="170">
        <f t="shared" si="2"/>
        <v>0</v>
      </c>
      <c r="AE24" s="58"/>
      <c r="AF24" s="56"/>
      <c r="AG24" s="57"/>
      <c r="AH24" s="126"/>
    </row>
    <row r="25" spans="1:34" ht="21" customHeight="1" x14ac:dyDescent="0.25">
      <c r="A25" s="68" t="str">
        <f t="shared" si="3"/>
        <v>Sonntag</v>
      </c>
      <c r="B25" s="69">
        <f>DATE(Ausblenden!$A$81,3,Ausblenden!$B96)</f>
        <v>45732</v>
      </c>
      <c r="C25" s="54">
        <f t="shared" si="4"/>
        <v>0</v>
      </c>
      <c r="D25" s="54">
        <f t="shared" si="0"/>
        <v>0</v>
      </c>
      <c r="E25" s="54">
        <f t="shared" si="0"/>
        <v>0</v>
      </c>
      <c r="F25" s="169">
        <f t="shared" si="5"/>
        <v>0</v>
      </c>
      <c r="G25" s="131"/>
      <c r="H25" s="131"/>
      <c r="I25" s="140"/>
      <c r="J25" s="70"/>
      <c r="K25" s="55"/>
      <c r="L25" s="72"/>
      <c r="M25" s="70"/>
      <c r="N25" s="55"/>
      <c r="O25" s="72"/>
      <c r="P25" s="70"/>
      <c r="Q25" s="55"/>
      <c r="R25" s="72"/>
      <c r="S25" s="71"/>
      <c r="T25" s="55"/>
      <c r="U25" s="55"/>
      <c r="V25" s="169">
        <f t="shared" si="1"/>
        <v>0</v>
      </c>
      <c r="W25" s="56"/>
      <c r="X25" s="56"/>
      <c r="Y25" s="56"/>
      <c r="Z25" s="56"/>
      <c r="AA25" s="56"/>
      <c r="AB25" s="56"/>
      <c r="AC25" s="57"/>
      <c r="AD25" s="170">
        <f t="shared" si="2"/>
        <v>0</v>
      </c>
      <c r="AE25" s="58"/>
      <c r="AF25" s="56"/>
      <c r="AG25" s="57"/>
      <c r="AH25" s="126"/>
    </row>
    <row r="26" spans="1:34" ht="21" customHeight="1" x14ac:dyDescent="0.25">
      <c r="A26" s="68" t="str">
        <f t="shared" si="3"/>
        <v>Montag</v>
      </c>
      <c r="B26" s="69">
        <f>DATE(Ausblenden!$A$81,3,Ausblenden!$B97)</f>
        <v>45733</v>
      </c>
      <c r="C26" s="54">
        <f t="shared" si="4"/>
        <v>0</v>
      </c>
      <c r="D26" s="54">
        <f t="shared" si="4"/>
        <v>0</v>
      </c>
      <c r="E26" s="54">
        <f t="shared" si="4"/>
        <v>0</v>
      </c>
      <c r="F26" s="169">
        <f t="shared" si="5"/>
        <v>0</v>
      </c>
      <c r="G26" s="131"/>
      <c r="H26" s="131"/>
      <c r="I26" s="140"/>
      <c r="J26" s="70"/>
      <c r="K26" s="55"/>
      <c r="L26" s="72"/>
      <c r="M26" s="70"/>
      <c r="N26" s="55"/>
      <c r="O26" s="72"/>
      <c r="P26" s="70"/>
      <c r="Q26" s="55"/>
      <c r="R26" s="72"/>
      <c r="S26" s="71"/>
      <c r="T26" s="55"/>
      <c r="U26" s="55"/>
      <c r="V26" s="169">
        <f t="shared" si="1"/>
        <v>0</v>
      </c>
      <c r="W26" s="56"/>
      <c r="X26" s="56"/>
      <c r="Y26" s="56"/>
      <c r="Z26" s="56"/>
      <c r="AA26" s="56"/>
      <c r="AB26" s="56"/>
      <c r="AC26" s="57"/>
      <c r="AD26" s="170">
        <f t="shared" si="2"/>
        <v>0</v>
      </c>
      <c r="AE26" s="58"/>
      <c r="AF26" s="56"/>
      <c r="AG26" s="57"/>
      <c r="AH26" s="126"/>
    </row>
    <row r="27" spans="1:34" ht="21" customHeight="1" x14ac:dyDescent="0.25">
      <c r="A27" s="68" t="str">
        <f t="shared" si="3"/>
        <v>Dienstag</v>
      </c>
      <c r="B27" s="69">
        <f>DATE(Ausblenden!$A$81,3,Ausblenden!$B98)</f>
        <v>45734</v>
      </c>
      <c r="C27" s="54">
        <f t="shared" si="4"/>
        <v>0</v>
      </c>
      <c r="D27" s="54">
        <f t="shared" si="4"/>
        <v>0</v>
      </c>
      <c r="E27" s="54">
        <f t="shared" si="4"/>
        <v>0</v>
      </c>
      <c r="F27" s="169">
        <f t="shared" si="5"/>
        <v>0</v>
      </c>
      <c r="G27" s="131"/>
      <c r="H27" s="131"/>
      <c r="I27" s="140"/>
      <c r="J27" s="70"/>
      <c r="K27" s="55"/>
      <c r="L27" s="72"/>
      <c r="M27" s="70"/>
      <c r="N27" s="55"/>
      <c r="O27" s="72"/>
      <c r="P27" s="70"/>
      <c r="Q27" s="55"/>
      <c r="R27" s="72"/>
      <c r="S27" s="71"/>
      <c r="T27" s="55"/>
      <c r="U27" s="55"/>
      <c r="V27" s="169">
        <f t="shared" si="1"/>
        <v>0</v>
      </c>
      <c r="W27" s="56"/>
      <c r="X27" s="56"/>
      <c r="Y27" s="56"/>
      <c r="Z27" s="56"/>
      <c r="AA27" s="56"/>
      <c r="AB27" s="56"/>
      <c r="AC27" s="57"/>
      <c r="AD27" s="170">
        <f t="shared" si="2"/>
        <v>0</v>
      </c>
      <c r="AE27" s="58"/>
      <c r="AF27" s="56"/>
      <c r="AG27" s="57"/>
      <c r="AH27" s="127"/>
    </row>
    <row r="28" spans="1:34" ht="21" customHeight="1" x14ac:dyDescent="0.25">
      <c r="A28" s="68" t="str">
        <f t="shared" si="3"/>
        <v>Mittwoch</v>
      </c>
      <c r="B28" s="69">
        <f>DATE(Ausblenden!$A$81,3,Ausblenden!$B99)</f>
        <v>45735</v>
      </c>
      <c r="C28" s="54">
        <f t="shared" si="4"/>
        <v>0</v>
      </c>
      <c r="D28" s="54">
        <f t="shared" si="4"/>
        <v>0</v>
      </c>
      <c r="E28" s="54">
        <f t="shared" si="4"/>
        <v>0</v>
      </c>
      <c r="F28" s="169">
        <f t="shared" si="5"/>
        <v>0</v>
      </c>
      <c r="G28" s="131"/>
      <c r="H28" s="131"/>
      <c r="I28" s="140"/>
      <c r="J28" s="70"/>
      <c r="K28" s="55"/>
      <c r="L28" s="72"/>
      <c r="M28" s="70"/>
      <c r="N28" s="55"/>
      <c r="O28" s="72"/>
      <c r="P28" s="70"/>
      <c r="Q28" s="55"/>
      <c r="R28" s="72"/>
      <c r="S28" s="71"/>
      <c r="T28" s="55"/>
      <c r="U28" s="55"/>
      <c r="V28" s="169">
        <f t="shared" si="1"/>
        <v>0</v>
      </c>
      <c r="W28" s="56"/>
      <c r="X28" s="56"/>
      <c r="Y28" s="56"/>
      <c r="Z28" s="56"/>
      <c r="AA28" s="56"/>
      <c r="AB28" s="56"/>
      <c r="AC28" s="57"/>
      <c r="AD28" s="170">
        <f t="shared" si="2"/>
        <v>0</v>
      </c>
      <c r="AE28" s="58"/>
      <c r="AF28" s="56"/>
      <c r="AG28" s="57"/>
      <c r="AH28" s="126"/>
    </row>
    <row r="29" spans="1:34" ht="21" customHeight="1" x14ac:dyDescent="0.25">
      <c r="A29" s="68" t="str">
        <f t="shared" si="3"/>
        <v>Donnerstag</v>
      </c>
      <c r="B29" s="69">
        <f>DATE(Ausblenden!$A$81,3,Ausblenden!$B100)</f>
        <v>45736</v>
      </c>
      <c r="C29" s="54">
        <f t="shared" si="4"/>
        <v>0</v>
      </c>
      <c r="D29" s="54">
        <f t="shared" si="4"/>
        <v>0</v>
      </c>
      <c r="E29" s="54">
        <f t="shared" si="4"/>
        <v>0</v>
      </c>
      <c r="F29" s="169">
        <f t="shared" si="5"/>
        <v>0</v>
      </c>
      <c r="G29" s="131"/>
      <c r="H29" s="131"/>
      <c r="I29" s="140"/>
      <c r="J29" s="70"/>
      <c r="K29" s="55"/>
      <c r="L29" s="72"/>
      <c r="M29" s="70"/>
      <c r="N29" s="55"/>
      <c r="O29" s="72"/>
      <c r="P29" s="70"/>
      <c r="Q29" s="55"/>
      <c r="R29" s="72"/>
      <c r="S29" s="71"/>
      <c r="T29" s="55"/>
      <c r="U29" s="55"/>
      <c r="V29" s="169">
        <f t="shared" si="1"/>
        <v>0</v>
      </c>
      <c r="W29" s="56"/>
      <c r="X29" s="56"/>
      <c r="Y29" s="56"/>
      <c r="Z29" s="56"/>
      <c r="AA29" s="56"/>
      <c r="AB29" s="56"/>
      <c r="AC29" s="57"/>
      <c r="AD29" s="170">
        <f t="shared" si="2"/>
        <v>0</v>
      </c>
      <c r="AE29" s="58"/>
      <c r="AF29" s="56"/>
      <c r="AG29" s="57"/>
      <c r="AH29" s="126"/>
    </row>
    <row r="30" spans="1:34" ht="21" customHeight="1" x14ac:dyDescent="0.25">
      <c r="A30" s="68" t="str">
        <f t="shared" si="3"/>
        <v>Freitag</v>
      </c>
      <c r="B30" s="69">
        <f>DATE(Ausblenden!$A$81,3,Ausblenden!$B101)</f>
        <v>45737</v>
      </c>
      <c r="C30" s="54">
        <f t="shared" si="4"/>
        <v>0</v>
      </c>
      <c r="D30" s="54">
        <f t="shared" si="4"/>
        <v>0</v>
      </c>
      <c r="E30" s="54">
        <f t="shared" si="4"/>
        <v>0</v>
      </c>
      <c r="F30" s="169">
        <f t="shared" si="5"/>
        <v>0</v>
      </c>
      <c r="G30" s="131"/>
      <c r="H30" s="131"/>
      <c r="I30" s="140"/>
      <c r="J30" s="70"/>
      <c r="K30" s="55"/>
      <c r="L30" s="72"/>
      <c r="M30" s="70"/>
      <c r="N30" s="55"/>
      <c r="O30" s="72"/>
      <c r="P30" s="70"/>
      <c r="Q30" s="55"/>
      <c r="R30" s="72"/>
      <c r="S30" s="71"/>
      <c r="T30" s="55"/>
      <c r="U30" s="55"/>
      <c r="V30" s="169">
        <f t="shared" si="1"/>
        <v>0</v>
      </c>
      <c r="W30" s="56"/>
      <c r="X30" s="56"/>
      <c r="Y30" s="56"/>
      <c r="Z30" s="56"/>
      <c r="AA30" s="56"/>
      <c r="AB30" s="56"/>
      <c r="AC30" s="57"/>
      <c r="AD30" s="170">
        <f t="shared" si="2"/>
        <v>0</v>
      </c>
      <c r="AE30" s="58"/>
      <c r="AF30" s="56"/>
      <c r="AG30" s="57"/>
      <c r="AH30" s="126"/>
    </row>
    <row r="31" spans="1:34" ht="21" customHeight="1" x14ac:dyDescent="0.25">
      <c r="A31" s="68" t="str">
        <f t="shared" si="3"/>
        <v>Samstag</v>
      </c>
      <c r="B31" s="69">
        <f>DATE(Ausblenden!$A$81,3,Ausblenden!$B102)</f>
        <v>45738</v>
      </c>
      <c r="C31" s="54">
        <f t="shared" si="4"/>
        <v>0</v>
      </c>
      <c r="D31" s="54">
        <f t="shared" si="4"/>
        <v>0</v>
      </c>
      <c r="E31" s="54">
        <f t="shared" si="4"/>
        <v>0</v>
      </c>
      <c r="F31" s="169">
        <f t="shared" si="5"/>
        <v>0</v>
      </c>
      <c r="G31" s="132"/>
      <c r="H31" s="132"/>
      <c r="I31" s="141"/>
      <c r="J31" s="135"/>
      <c r="K31" s="74"/>
      <c r="L31" s="136"/>
      <c r="M31" s="135"/>
      <c r="N31" s="74"/>
      <c r="O31" s="136"/>
      <c r="P31" s="135"/>
      <c r="Q31" s="74"/>
      <c r="R31" s="136"/>
      <c r="S31" s="79"/>
      <c r="T31" s="74"/>
      <c r="U31" s="74"/>
      <c r="V31" s="169">
        <f t="shared" si="1"/>
        <v>0</v>
      </c>
      <c r="W31" s="75"/>
      <c r="X31" s="75"/>
      <c r="Y31" s="75"/>
      <c r="Z31" s="75"/>
      <c r="AA31" s="75"/>
      <c r="AB31" s="75"/>
      <c r="AC31" s="76"/>
      <c r="AD31" s="170">
        <f t="shared" si="2"/>
        <v>0</v>
      </c>
      <c r="AE31" s="58"/>
      <c r="AF31" s="56"/>
      <c r="AG31" s="57"/>
      <c r="AH31" s="126"/>
    </row>
    <row r="32" spans="1:34" ht="21" customHeight="1" x14ac:dyDescent="0.25">
      <c r="A32" s="68" t="str">
        <f t="shared" si="3"/>
        <v>Sonntag</v>
      </c>
      <c r="B32" s="69">
        <f>DATE(Ausblenden!$A$81,3,Ausblenden!$B103)</f>
        <v>45739</v>
      </c>
      <c r="C32" s="54">
        <f t="shared" si="4"/>
        <v>0</v>
      </c>
      <c r="D32" s="54">
        <f t="shared" si="4"/>
        <v>0</v>
      </c>
      <c r="E32" s="54">
        <f t="shared" si="4"/>
        <v>0</v>
      </c>
      <c r="F32" s="169">
        <f t="shared" si="5"/>
        <v>0</v>
      </c>
      <c r="G32" s="131"/>
      <c r="H32" s="131"/>
      <c r="I32" s="140"/>
      <c r="J32" s="70"/>
      <c r="K32" s="55"/>
      <c r="L32" s="72"/>
      <c r="M32" s="70"/>
      <c r="N32" s="55"/>
      <c r="O32" s="72"/>
      <c r="P32" s="70"/>
      <c r="Q32" s="55"/>
      <c r="R32" s="72"/>
      <c r="S32" s="71"/>
      <c r="T32" s="55"/>
      <c r="U32" s="55"/>
      <c r="V32" s="169">
        <f t="shared" si="1"/>
        <v>0</v>
      </c>
      <c r="W32" s="56"/>
      <c r="X32" s="56"/>
      <c r="Y32" s="56"/>
      <c r="Z32" s="56"/>
      <c r="AA32" s="56"/>
      <c r="AB32" s="56"/>
      <c r="AC32" s="57"/>
      <c r="AD32" s="170">
        <f t="shared" si="2"/>
        <v>0</v>
      </c>
      <c r="AE32" s="58"/>
      <c r="AF32" s="56"/>
      <c r="AG32" s="57"/>
      <c r="AH32" s="126"/>
    </row>
    <row r="33" spans="1:34" ht="21" customHeight="1" x14ac:dyDescent="0.25">
      <c r="A33" s="68" t="str">
        <f t="shared" si="3"/>
        <v>Montag</v>
      </c>
      <c r="B33" s="69">
        <f>DATE(Ausblenden!$A$81,3,Ausblenden!$B104)</f>
        <v>45740</v>
      </c>
      <c r="C33" s="54">
        <f t="shared" si="4"/>
        <v>0</v>
      </c>
      <c r="D33" s="54">
        <f t="shared" si="4"/>
        <v>0</v>
      </c>
      <c r="E33" s="54">
        <f t="shared" si="4"/>
        <v>0</v>
      </c>
      <c r="F33" s="169">
        <f t="shared" si="5"/>
        <v>0</v>
      </c>
      <c r="G33" s="131"/>
      <c r="H33" s="131"/>
      <c r="I33" s="140"/>
      <c r="J33" s="70"/>
      <c r="K33" s="55"/>
      <c r="L33" s="72"/>
      <c r="M33" s="70"/>
      <c r="N33" s="55"/>
      <c r="O33" s="72"/>
      <c r="P33" s="70"/>
      <c r="Q33" s="55"/>
      <c r="R33" s="72"/>
      <c r="S33" s="71"/>
      <c r="T33" s="55"/>
      <c r="U33" s="55"/>
      <c r="V33" s="169">
        <f t="shared" si="1"/>
        <v>0</v>
      </c>
      <c r="W33" s="56"/>
      <c r="X33" s="56"/>
      <c r="Y33" s="56"/>
      <c r="Z33" s="56"/>
      <c r="AA33" s="56"/>
      <c r="AB33" s="56"/>
      <c r="AC33" s="57"/>
      <c r="AD33" s="170">
        <f t="shared" si="2"/>
        <v>0</v>
      </c>
      <c r="AE33" s="58"/>
      <c r="AF33" s="56"/>
      <c r="AG33" s="57"/>
      <c r="AH33" s="126"/>
    </row>
    <row r="34" spans="1:34" ht="21" customHeight="1" x14ac:dyDescent="0.25">
      <c r="A34" s="68" t="str">
        <f t="shared" si="3"/>
        <v>Dienstag</v>
      </c>
      <c r="B34" s="69">
        <f>DATE(Ausblenden!$A$81,3,Ausblenden!$B105)</f>
        <v>45741</v>
      </c>
      <c r="C34" s="54">
        <f t="shared" si="4"/>
        <v>0</v>
      </c>
      <c r="D34" s="54">
        <f t="shared" si="4"/>
        <v>0</v>
      </c>
      <c r="E34" s="54">
        <f t="shared" si="4"/>
        <v>0</v>
      </c>
      <c r="F34" s="169">
        <f t="shared" si="5"/>
        <v>0</v>
      </c>
      <c r="G34" s="131"/>
      <c r="H34" s="131"/>
      <c r="I34" s="140"/>
      <c r="J34" s="70"/>
      <c r="K34" s="55"/>
      <c r="L34" s="72"/>
      <c r="M34" s="70"/>
      <c r="N34" s="55"/>
      <c r="O34" s="72"/>
      <c r="P34" s="70"/>
      <c r="Q34" s="55"/>
      <c r="R34" s="72"/>
      <c r="S34" s="71"/>
      <c r="T34" s="55"/>
      <c r="U34" s="55"/>
      <c r="V34" s="169">
        <f t="shared" si="1"/>
        <v>0</v>
      </c>
      <c r="W34" s="56"/>
      <c r="X34" s="56"/>
      <c r="Y34" s="56"/>
      <c r="Z34" s="56"/>
      <c r="AA34" s="56"/>
      <c r="AB34" s="56"/>
      <c r="AC34" s="57"/>
      <c r="AD34" s="170">
        <f t="shared" si="2"/>
        <v>0</v>
      </c>
      <c r="AE34" s="58"/>
      <c r="AF34" s="56"/>
      <c r="AG34" s="57"/>
      <c r="AH34" s="126"/>
    </row>
    <row r="35" spans="1:34" ht="21" customHeight="1" x14ac:dyDescent="0.25">
      <c r="A35" s="68" t="str">
        <f t="shared" si="3"/>
        <v>Mittwoch</v>
      </c>
      <c r="B35" s="69">
        <f>DATE(Ausblenden!$A$81,3,Ausblenden!$B106)</f>
        <v>45742</v>
      </c>
      <c r="C35" s="54">
        <f t="shared" si="4"/>
        <v>0</v>
      </c>
      <c r="D35" s="54">
        <f t="shared" si="4"/>
        <v>0</v>
      </c>
      <c r="E35" s="54">
        <f t="shared" si="4"/>
        <v>0</v>
      </c>
      <c r="F35" s="169">
        <f t="shared" si="5"/>
        <v>0</v>
      </c>
      <c r="G35" s="131"/>
      <c r="H35" s="131"/>
      <c r="I35" s="140"/>
      <c r="J35" s="70"/>
      <c r="K35" s="55"/>
      <c r="L35" s="72"/>
      <c r="M35" s="70"/>
      <c r="N35" s="55"/>
      <c r="O35" s="72"/>
      <c r="P35" s="70"/>
      <c r="Q35" s="55"/>
      <c r="R35" s="72"/>
      <c r="S35" s="71"/>
      <c r="T35" s="55"/>
      <c r="U35" s="55"/>
      <c r="V35" s="169">
        <f t="shared" si="1"/>
        <v>0</v>
      </c>
      <c r="W35" s="56"/>
      <c r="X35" s="56"/>
      <c r="Y35" s="56"/>
      <c r="Z35" s="56"/>
      <c r="AA35" s="56"/>
      <c r="AB35" s="56"/>
      <c r="AC35" s="57"/>
      <c r="AD35" s="170">
        <f t="shared" si="2"/>
        <v>0</v>
      </c>
      <c r="AE35" s="58"/>
      <c r="AF35" s="56"/>
      <c r="AG35" s="57"/>
      <c r="AH35" s="126"/>
    </row>
    <row r="36" spans="1:34" ht="21" customHeight="1" x14ac:dyDescent="0.25">
      <c r="A36" s="68" t="str">
        <f t="shared" si="3"/>
        <v>Donnerstag</v>
      </c>
      <c r="B36" s="69">
        <f>DATE(Ausblenden!$A$81,3,Ausblenden!$B107)</f>
        <v>45743</v>
      </c>
      <c r="C36" s="54">
        <f t="shared" si="4"/>
        <v>0</v>
      </c>
      <c r="D36" s="54">
        <f t="shared" si="4"/>
        <v>0</v>
      </c>
      <c r="E36" s="54">
        <f t="shared" si="4"/>
        <v>0</v>
      </c>
      <c r="F36" s="169">
        <f t="shared" si="5"/>
        <v>0</v>
      </c>
      <c r="G36" s="131"/>
      <c r="H36" s="131"/>
      <c r="I36" s="140"/>
      <c r="J36" s="70"/>
      <c r="K36" s="55"/>
      <c r="L36" s="72"/>
      <c r="M36" s="70"/>
      <c r="N36" s="55"/>
      <c r="O36" s="72"/>
      <c r="P36" s="70"/>
      <c r="Q36" s="55"/>
      <c r="R36" s="72"/>
      <c r="S36" s="71"/>
      <c r="T36" s="55"/>
      <c r="U36" s="55"/>
      <c r="V36" s="169">
        <f t="shared" si="1"/>
        <v>0</v>
      </c>
      <c r="W36" s="56"/>
      <c r="X36" s="56"/>
      <c r="Y36" s="56"/>
      <c r="Z36" s="56"/>
      <c r="AA36" s="56"/>
      <c r="AB36" s="56"/>
      <c r="AC36" s="57"/>
      <c r="AD36" s="170">
        <f t="shared" si="2"/>
        <v>0</v>
      </c>
      <c r="AE36" s="58"/>
      <c r="AF36" s="56"/>
      <c r="AG36" s="57"/>
      <c r="AH36" s="126"/>
    </row>
    <row r="37" spans="1:34" ht="21" customHeight="1" x14ac:dyDescent="0.25">
      <c r="A37" s="68" t="str">
        <f t="shared" si="3"/>
        <v>Freitag</v>
      </c>
      <c r="B37" s="69">
        <f>DATE(Ausblenden!$A$81,3,Ausblenden!$B108)</f>
        <v>45744</v>
      </c>
      <c r="C37" s="54">
        <f t="shared" si="4"/>
        <v>0</v>
      </c>
      <c r="D37" s="54">
        <f t="shared" si="4"/>
        <v>0</v>
      </c>
      <c r="E37" s="54">
        <f t="shared" si="4"/>
        <v>0</v>
      </c>
      <c r="F37" s="169">
        <f t="shared" si="5"/>
        <v>0</v>
      </c>
      <c r="G37" s="131"/>
      <c r="H37" s="131"/>
      <c r="I37" s="140"/>
      <c r="J37" s="70"/>
      <c r="K37" s="55"/>
      <c r="L37" s="72"/>
      <c r="M37" s="70"/>
      <c r="N37" s="55"/>
      <c r="O37" s="72"/>
      <c r="P37" s="70"/>
      <c r="Q37" s="55"/>
      <c r="R37" s="72"/>
      <c r="S37" s="71"/>
      <c r="T37" s="55"/>
      <c r="U37" s="55"/>
      <c r="V37" s="169">
        <f t="shared" si="1"/>
        <v>0</v>
      </c>
      <c r="W37" s="56"/>
      <c r="X37" s="56"/>
      <c r="Y37" s="56"/>
      <c r="Z37" s="56"/>
      <c r="AA37" s="56"/>
      <c r="AB37" s="56"/>
      <c r="AC37" s="57"/>
      <c r="AD37" s="170">
        <f t="shared" si="2"/>
        <v>0</v>
      </c>
      <c r="AE37" s="58"/>
      <c r="AF37" s="56"/>
      <c r="AG37" s="57"/>
      <c r="AH37" s="126"/>
    </row>
    <row r="38" spans="1:34" ht="21" customHeight="1" x14ac:dyDescent="0.25">
      <c r="A38" s="68" t="str">
        <f t="shared" si="3"/>
        <v>Samstag</v>
      </c>
      <c r="B38" s="69">
        <f>DATE(Ausblenden!$A$81,3,Ausblenden!$B109)</f>
        <v>45745</v>
      </c>
      <c r="C38" s="54">
        <f t="shared" si="4"/>
        <v>0</v>
      </c>
      <c r="D38" s="54">
        <f t="shared" si="4"/>
        <v>0</v>
      </c>
      <c r="E38" s="54">
        <f t="shared" si="4"/>
        <v>0</v>
      </c>
      <c r="F38" s="169">
        <f t="shared" si="5"/>
        <v>0</v>
      </c>
      <c r="G38" s="132"/>
      <c r="H38" s="132"/>
      <c r="I38" s="141"/>
      <c r="J38" s="135"/>
      <c r="K38" s="74"/>
      <c r="L38" s="136"/>
      <c r="M38" s="135"/>
      <c r="N38" s="74"/>
      <c r="O38" s="136"/>
      <c r="P38" s="135"/>
      <c r="Q38" s="74"/>
      <c r="R38" s="136"/>
      <c r="S38" s="79"/>
      <c r="T38" s="74"/>
      <c r="U38" s="74"/>
      <c r="V38" s="169">
        <f t="shared" si="1"/>
        <v>0</v>
      </c>
      <c r="W38" s="75"/>
      <c r="X38" s="75"/>
      <c r="Y38" s="75"/>
      <c r="Z38" s="75"/>
      <c r="AA38" s="75"/>
      <c r="AB38" s="75"/>
      <c r="AC38" s="76"/>
      <c r="AD38" s="170">
        <f t="shared" si="2"/>
        <v>0</v>
      </c>
      <c r="AE38" s="58"/>
      <c r="AF38" s="56"/>
      <c r="AG38" s="57"/>
      <c r="AH38" s="126"/>
    </row>
    <row r="39" spans="1:34" ht="21" customHeight="1" x14ac:dyDescent="0.25">
      <c r="A39" s="68" t="str">
        <f t="shared" si="3"/>
        <v>Sonntag</v>
      </c>
      <c r="B39" s="69">
        <f>DATE(Ausblenden!$A$81,3,Ausblenden!$B110)</f>
        <v>45746</v>
      </c>
      <c r="C39" s="54">
        <f t="shared" si="4"/>
        <v>0</v>
      </c>
      <c r="D39" s="54">
        <f t="shared" si="4"/>
        <v>0</v>
      </c>
      <c r="E39" s="54">
        <f t="shared" si="4"/>
        <v>0</v>
      </c>
      <c r="F39" s="169">
        <f t="shared" si="5"/>
        <v>0</v>
      </c>
      <c r="G39" s="131"/>
      <c r="H39" s="131"/>
      <c r="I39" s="140"/>
      <c r="J39" s="70"/>
      <c r="K39" s="55"/>
      <c r="L39" s="72"/>
      <c r="M39" s="70"/>
      <c r="N39" s="55"/>
      <c r="O39" s="72"/>
      <c r="P39" s="70"/>
      <c r="Q39" s="55"/>
      <c r="R39" s="72"/>
      <c r="S39" s="71"/>
      <c r="T39" s="55"/>
      <c r="U39" s="55"/>
      <c r="V39" s="169">
        <f t="shared" si="1"/>
        <v>0</v>
      </c>
      <c r="W39" s="56"/>
      <c r="X39" s="56"/>
      <c r="Y39" s="56"/>
      <c r="Z39" s="56"/>
      <c r="AA39" s="56"/>
      <c r="AB39" s="56"/>
      <c r="AC39" s="57"/>
      <c r="AD39" s="170">
        <f t="shared" si="2"/>
        <v>0</v>
      </c>
      <c r="AE39" s="58"/>
      <c r="AF39" s="56"/>
      <c r="AG39" s="57"/>
      <c r="AH39" s="126"/>
    </row>
    <row r="40" spans="1:34" ht="21" customHeight="1" thickBot="1" x14ac:dyDescent="0.3">
      <c r="A40" s="68" t="str">
        <f t="shared" si="3"/>
        <v>Montag</v>
      </c>
      <c r="B40" s="69">
        <f>DATE(Ausblenden!$A$81,3,Ausblenden!$B111)</f>
        <v>45747</v>
      </c>
      <c r="C40" s="54">
        <f t="shared" si="4"/>
        <v>0</v>
      </c>
      <c r="D40" s="54">
        <f t="shared" si="4"/>
        <v>0</v>
      </c>
      <c r="E40" s="54">
        <f t="shared" si="4"/>
        <v>0</v>
      </c>
      <c r="F40" s="169">
        <f t="shared" si="5"/>
        <v>0</v>
      </c>
      <c r="G40" s="131"/>
      <c r="H40" s="131"/>
      <c r="I40" s="142"/>
      <c r="J40" s="70"/>
      <c r="K40" s="55"/>
      <c r="L40" s="72"/>
      <c r="M40" s="70"/>
      <c r="N40" s="55"/>
      <c r="O40" s="72"/>
      <c r="P40" s="70"/>
      <c r="Q40" s="55"/>
      <c r="R40" s="72"/>
      <c r="S40" s="71"/>
      <c r="T40" s="55"/>
      <c r="U40" s="55"/>
      <c r="V40" s="169">
        <f t="shared" si="1"/>
        <v>0</v>
      </c>
      <c r="W40" s="56"/>
      <c r="X40" s="56"/>
      <c r="Y40" s="56"/>
      <c r="Z40" s="56"/>
      <c r="AA40" s="56"/>
      <c r="AB40" s="56"/>
      <c r="AC40" s="57"/>
      <c r="AD40" s="170">
        <f t="shared" si="2"/>
        <v>0</v>
      </c>
      <c r="AE40" s="77"/>
      <c r="AF40" s="78"/>
      <c r="AG40" s="80"/>
      <c r="AH40" s="126"/>
    </row>
    <row r="41" spans="1:34" ht="21" customHeight="1" thickBot="1" x14ac:dyDescent="0.3">
      <c r="A41" s="59" t="s">
        <v>19</v>
      </c>
      <c r="B41" s="60"/>
      <c r="C41" s="61">
        <f t="shared" ref="C41:U41" si="6">SUM(C10:C40)</f>
        <v>0</v>
      </c>
      <c r="D41" s="62">
        <f t="shared" si="6"/>
        <v>0</v>
      </c>
      <c r="E41" s="63">
        <f t="shared" si="6"/>
        <v>0</v>
      </c>
      <c r="F41" s="64">
        <f t="shared" si="6"/>
        <v>0</v>
      </c>
      <c r="G41" s="64">
        <f t="shared" si="6"/>
        <v>0</v>
      </c>
      <c r="H41" s="64">
        <f t="shared" si="6"/>
        <v>0</v>
      </c>
      <c r="I41" s="73">
        <f t="shared" si="6"/>
        <v>0</v>
      </c>
      <c r="J41" s="67">
        <f t="shared" si="6"/>
        <v>0</v>
      </c>
      <c r="K41" s="62">
        <f t="shared" si="6"/>
        <v>0</v>
      </c>
      <c r="L41" s="63">
        <f t="shared" si="6"/>
        <v>0</v>
      </c>
      <c r="M41" s="67">
        <f t="shared" si="6"/>
        <v>0</v>
      </c>
      <c r="N41" s="62">
        <f t="shared" si="6"/>
        <v>0</v>
      </c>
      <c r="O41" s="63">
        <f t="shared" si="6"/>
        <v>0</v>
      </c>
      <c r="P41" s="67">
        <f t="shared" si="6"/>
        <v>0</v>
      </c>
      <c r="Q41" s="62">
        <f t="shared" si="6"/>
        <v>0</v>
      </c>
      <c r="R41" s="63">
        <f t="shared" si="6"/>
        <v>0</v>
      </c>
      <c r="S41" s="61">
        <f t="shared" si="6"/>
        <v>0</v>
      </c>
      <c r="T41" s="62">
        <f t="shared" si="6"/>
        <v>0</v>
      </c>
      <c r="U41" s="63">
        <f t="shared" si="6"/>
        <v>0</v>
      </c>
      <c r="V41" s="66">
        <f>SUM(V10:V40)</f>
        <v>0</v>
      </c>
      <c r="W41" s="67">
        <f>SUM(W10:W40)</f>
        <v>0</v>
      </c>
      <c r="X41" s="62">
        <f t="shared" ref="X41:AG41" si="7">SUM(X10:X40)</f>
        <v>0</v>
      </c>
      <c r="Y41" s="62">
        <f t="shared" si="7"/>
        <v>0</v>
      </c>
      <c r="Z41" s="62">
        <f t="shared" si="7"/>
        <v>0</v>
      </c>
      <c r="AA41" s="62">
        <f t="shared" si="7"/>
        <v>0</v>
      </c>
      <c r="AB41" s="62">
        <f t="shared" si="7"/>
        <v>0</v>
      </c>
      <c r="AC41" s="65">
        <f t="shared" si="7"/>
        <v>0</v>
      </c>
      <c r="AD41" s="64">
        <f t="shared" si="7"/>
        <v>0</v>
      </c>
      <c r="AE41" s="61">
        <f t="shared" si="7"/>
        <v>0</v>
      </c>
      <c r="AF41" s="62">
        <f t="shared" si="7"/>
        <v>0</v>
      </c>
      <c r="AG41" s="65">
        <f t="shared" si="7"/>
        <v>0</v>
      </c>
      <c r="AH41" s="105"/>
    </row>
    <row r="42" spans="1:34" x14ac:dyDescent="0.25">
      <c r="A42" s="130" t="s">
        <v>86</v>
      </c>
      <c r="G42"/>
      <c r="H42"/>
      <c r="I42"/>
      <c r="J42" s="303">
        <f>J41+K41+L41</f>
        <v>0</v>
      </c>
      <c r="K42" s="304"/>
      <c r="L42" s="305"/>
      <c r="M42" s="303">
        <f>M41+N41+O41</f>
        <v>0</v>
      </c>
      <c r="N42" s="304"/>
      <c r="O42" s="305"/>
      <c r="P42" s="303">
        <f>P41+Q41+R41</f>
        <v>0</v>
      </c>
      <c r="Q42" s="304"/>
      <c r="R42" s="305"/>
      <c r="S42" s="303">
        <f>S41+T41+U41</f>
        <v>0</v>
      </c>
      <c r="T42" s="304"/>
      <c r="U42" s="305"/>
    </row>
    <row r="43" spans="1:34" ht="15.75" thickBot="1" x14ac:dyDescent="0.3"/>
    <row r="44" spans="1:34" x14ac:dyDescent="0.25">
      <c r="A44" s="3" t="s">
        <v>55</v>
      </c>
      <c r="B44" s="4"/>
      <c r="C44" s="4"/>
      <c r="D44" s="4"/>
      <c r="E44" s="4"/>
      <c r="F44" s="4"/>
      <c r="G44" s="4"/>
      <c r="H44" s="4"/>
      <c r="I44" s="4"/>
      <c r="J44" s="4"/>
      <c r="K44" s="4"/>
      <c r="L44" s="4"/>
      <c r="M44" s="4"/>
      <c r="N44" s="4"/>
      <c r="O44" s="4"/>
      <c r="P44" s="4"/>
      <c r="Q44" s="4"/>
      <c r="R44" s="4"/>
      <c r="S44" s="4"/>
      <c r="T44" s="4"/>
      <c r="U44" s="4"/>
      <c r="V44" s="5"/>
    </row>
    <row r="45" spans="1:34" x14ac:dyDescent="0.25">
      <c r="A45" s="6"/>
      <c r="B45" s="7"/>
      <c r="C45" s="7"/>
      <c r="D45" s="7"/>
      <c r="E45" s="7"/>
      <c r="F45" s="7"/>
      <c r="G45" s="7"/>
      <c r="H45" s="7"/>
      <c r="I45" s="7"/>
      <c r="J45" s="7"/>
      <c r="K45" s="7"/>
      <c r="L45" s="7"/>
      <c r="M45" s="7"/>
      <c r="N45" s="7"/>
      <c r="O45" s="7"/>
      <c r="P45" s="7"/>
      <c r="Q45" s="7"/>
      <c r="R45" s="7"/>
      <c r="S45" s="7"/>
      <c r="T45" s="7"/>
      <c r="U45" s="7"/>
      <c r="V45" s="8"/>
    </row>
    <row r="46" spans="1:34" x14ac:dyDescent="0.25">
      <c r="A46" s="6"/>
      <c r="B46" s="7"/>
      <c r="C46" s="7"/>
      <c r="D46" s="7"/>
      <c r="E46" s="7"/>
      <c r="F46" s="7"/>
      <c r="G46" s="7"/>
      <c r="H46" s="7"/>
      <c r="I46" s="7"/>
      <c r="J46" s="7"/>
      <c r="K46" s="7"/>
      <c r="L46" s="7"/>
      <c r="M46" s="7"/>
      <c r="N46" s="7"/>
      <c r="O46" s="7"/>
      <c r="P46" s="7"/>
      <c r="Q46" s="7"/>
      <c r="R46" s="7"/>
      <c r="S46" s="7"/>
      <c r="T46" s="7"/>
      <c r="U46" s="7"/>
      <c r="V46" s="8"/>
    </row>
    <row r="47" spans="1:34" x14ac:dyDescent="0.25">
      <c r="A47" s="124"/>
      <c r="B47" s="7"/>
      <c r="C47" s="7"/>
      <c r="D47" s="7"/>
      <c r="E47" s="7"/>
      <c r="F47" s="7"/>
      <c r="G47" s="7"/>
      <c r="H47" s="7"/>
      <c r="I47" s="7"/>
      <c r="J47" s="7"/>
      <c r="K47" s="7"/>
      <c r="L47" s="7"/>
      <c r="M47" s="7"/>
      <c r="N47" s="7"/>
      <c r="O47" s="7"/>
      <c r="P47" s="7"/>
      <c r="Q47" s="7"/>
      <c r="R47" s="7"/>
      <c r="S47" s="7"/>
      <c r="T47" s="7"/>
      <c r="U47" s="7"/>
      <c r="V47" s="8"/>
    </row>
    <row r="48" spans="1:34" x14ac:dyDescent="0.25">
      <c r="A48" s="6"/>
      <c r="B48" s="7"/>
      <c r="C48" s="7"/>
      <c r="D48" s="7"/>
      <c r="E48" s="7"/>
      <c r="F48" s="7"/>
      <c r="G48" s="7"/>
      <c r="H48" s="7"/>
      <c r="I48" s="7"/>
      <c r="J48" s="7"/>
      <c r="K48" s="7"/>
      <c r="L48" s="7"/>
      <c r="M48" s="7"/>
      <c r="N48" s="7"/>
      <c r="O48" s="7"/>
      <c r="P48" s="7"/>
      <c r="Q48" s="7"/>
      <c r="R48" s="7"/>
      <c r="S48" s="7"/>
      <c r="T48" s="7"/>
      <c r="U48" s="7"/>
      <c r="V48" s="8"/>
    </row>
    <row r="49" spans="1:22" x14ac:dyDescent="0.25">
      <c r="A49" s="6"/>
      <c r="B49" s="7"/>
      <c r="C49" s="7"/>
      <c r="D49" s="7"/>
      <c r="E49" s="7"/>
      <c r="F49" s="7"/>
      <c r="G49" s="7"/>
      <c r="H49" s="7"/>
      <c r="I49" s="7"/>
      <c r="J49" s="7"/>
      <c r="K49" s="7"/>
      <c r="L49" s="7"/>
      <c r="M49" s="7"/>
      <c r="N49" s="7"/>
      <c r="O49" s="7"/>
      <c r="P49" s="7"/>
      <c r="Q49" s="7"/>
      <c r="R49" s="7"/>
      <c r="S49" s="7"/>
      <c r="T49" s="7"/>
      <c r="U49" s="7"/>
      <c r="V49" s="8"/>
    </row>
    <row r="50" spans="1:22" ht="15.75" thickBot="1" x14ac:dyDescent="0.3">
      <c r="A50" s="9"/>
      <c r="B50" s="10"/>
      <c r="C50" s="10"/>
      <c r="D50" s="10"/>
      <c r="E50" s="10"/>
      <c r="F50" s="10"/>
      <c r="G50" s="10"/>
      <c r="H50" s="10"/>
      <c r="I50" s="10"/>
      <c r="J50" s="10"/>
      <c r="K50" s="10"/>
      <c r="L50" s="10"/>
      <c r="M50" s="10"/>
      <c r="N50" s="10"/>
      <c r="O50" s="10"/>
      <c r="P50" s="10"/>
      <c r="Q50" s="10"/>
      <c r="R50" s="10"/>
      <c r="S50" s="10"/>
      <c r="T50" s="10"/>
      <c r="U50" s="10"/>
      <c r="V50" s="11"/>
    </row>
    <row r="75" ht="14.25" customHeight="1" x14ac:dyDescent="0.25"/>
  </sheetData>
  <sheetProtection sheet="1" formatColumns="0"/>
  <customSheetViews>
    <customSheetView guid="{BCBC1B11-4E9B-4E8B-8945-781F487FE216}" scale="60" fitToPage="1">
      <selection activeCell="U10" sqref="U10"/>
      <pageMargins left="0.70866141732283472" right="0.70866141732283472" top="0.78740157480314965" bottom="0.78740157480314965" header="0.31496062992125984" footer="0.31496062992125984"/>
      <pageSetup paperSize="9" scale="45" orientation="landscape" horizontalDpi="300" verticalDpi="300" r:id="rId1"/>
    </customSheetView>
    <customSheetView guid="{230BA401-F0C0-4897-9C7E-9DC1DEAEC41D}" scale="60" fitToPage="1">
      <selection activeCell="N9" sqref="N9"/>
      <pageMargins left="0.70866141732283472" right="0.70866141732283472" top="0.78740157480314965" bottom="0.78740157480314965" header="0.31496062992125984" footer="0.31496062992125984"/>
      <pageSetup paperSize="9" scale="45" orientation="landscape" horizontalDpi="300" verticalDpi="300" r:id="rId2"/>
    </customSheetView>
  </customSheetViews>
  <mergeCells count="35">
    <mergeCell ref="J42:L42"/>
    <mergeCell ref="M42:O42"/>
    <mergeCell ref="P42:R42"/>
    <mergeCell ref="S42:U42"/>
    <mergeCell ref="AD8:AD9"/>
    <mergeCell ref="AC8:AC9"/>
    <mergeCell ref="Z8:Z9"/>
    <mergeCell ref="AA8:AA9"/>
    <mergeCell ref="AB8:AB9"/>
    <mergeCell ref="Y8:Y9"/>
    <mergeCell ref="M8:O8"/>
    <mergeCell ref="P8:R8"/>
    <mergeCell ref="H8:H9"/>
    <mergeCell ref="I8:I9"/>
    <mergeCell ref="J8:L8"/>
    <mergeCell ref="AG8:AG9"/>
    <mergeCell ref="AH8:AH9"/>
    <mergeCell ref="AE8:AE9"/>
    <mergeCell ref="AF8:AF9"/>
    <mergeCell ref="AE7:AG7"/>
    <mergeCell ref="A8:A9"/>
    <mergeCell ref="B8:B9"/>
    <mergeCell ref="C8:C9"/>
    <mergeCell ref="D8:D9"/>
    <mergeCell ref="E8:E9"/>
    <mergeCell ref="S8:U8"/>
    <mergeCell ref="V8:V9"/>
    <mergeCell ref="W8:W9"/>
    <mergeCell ref="X8:X9"/>
    <mergeCell ref="A7:B7"/>
    <mergeCell ref="C7:F7"/>
    <mergeCell ref="G7:V7"/>
    <mergeCell ref="W7:AD7"/>
    <mergeCell ref="F8:F9"/>
    <mergeCell ref="G8:G9"/>
  </mergeCells>
  <conditionalFormatting sqref="A10:AG40">
    <cfRule type="expression" dxfId="49" priority="5">
      <formula>WEEKDAY($B10,2)&gt;5</formula>
    </cfRule>
  </conditionalFormatting>
  <conditionalFormatting sqref="A10:B40">
    <cfRule type="expression" dxfId="48" priority="4">
      <formula>WEEKDAY($B10,2)&gt;5</formula>
    </cfRule>
  </conditionalFormatting>
  <conditionalFormatting sqref="F10:F40">
    <cfRule type="expression" dxfId="47" priority="3">
      <formula>COLUMN()</formula>
    </cfRule>
  </conditionalFormatting>
  <conditionalFormatting sqref="V10:V40">
    <cfRule type="expression" dxfId="46" priority="2">
      <formula>COLUMN()</formula>
    </cfRule>
  </conditionalFormatting>
  <conditionalFormatting sqref="AD10:AD40">
    <cfRule type="expression" dxfId="45" priority="1">
      <formula>COLUMN()</formula>
    </cfRule>
  </conditionalFormatting>
  <dataValidations count="1">
    <dataValidation type="whole" operator="greaterThanOrEqual" allowBlank="1" showInputMessage="1" showErrorMessage="1" errorTitle="Achtung!" error="Sie dürfen nur ganze Zahlen eingeben!" sqref="C10:AG40">
      <formula1>0</formula1>
    </dataValidation>
  </dataValidations>
  <pageMargins left="0.70866141732283472" right="0.70866141732283472" top="0.78740157480314965" bottom="0.78740157480314965" header="0.31496062992125984" footer="0.31496062992125984"/>
  <pageSetup paperSize="9" scale="45" orientation="landscape" horizontalDpi="300" verticalDpi="300"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4"/>
  <sheetViews>
    <sheetView zoomScale="60" zoomScaleNormal="60" zoomScaleSheetLayoutView="100" zoomScalePageLayoutView="50" workbookViewId="0">
      <selection activeCell="U10" sqref="U10"/>
    </sheetView>
  </sheetViews>
  <sheetFormatPr baseColWidth="10" defaultColWidth="11" defaultRowHeight="15" x14ac:dyDescent="0.25"/>
  <cols>
    <col min="1" max="1" width="21.375" style="1" customWidth="1"/>
    <col min="2" max="2" width="11.125" style="1" customWidth="1"/>
    <col min="3" max="5" width="6.125" style="1" customWidth="1"/>
    <col min="6" max="6" width="10.625" style="1" customWidth="1"/>
    <col min="7" max="33" width="6.125" style="1" customWidth="1"/>
    <col min="34" max="34" width="38.625" style="1" customWidth="1"/>
    <col min="35" max="16384" width="11" style="1"/>
  </cols>
  <sheetData>
    <row r="1" spans="1:34" ht="18.75" x14ac:dyDescent="0.3">
      <c r="A1" s="168" t="s">
        <v>9</v>
      </c>
      <c r="B1" s="168">
        <f>Ausblenden!A81</f>
        <v>2025</v>
      </c>
    </row>
    <row r="3" spans="1:34" ht="21" customHeight="1" x14ac:dyDescent="0.25">
      <c r="A3" s="128" t="s">
        <v>0</v>
      </c>
      <c r="B3" s="107">
        <f>'Deckblatt 2025'!C7</f>
        <v>0</v>
      </c>
    </row>
    <row r="4" spans="1:34" ht="21" customHeight="1" x14ac:dyDescent="0.25">
      <c r="A4" s="129" t="s">
        <v>85</v>
      </c>
      <c r="B4" s="2">
        <f>'Deckblatt 2025'!C9</f>
        <v>0</v>
      </c>
    </row>
    <row r="5" spans="1:34" ht="21" customHeight="1" x14ac:dyDescent="0.25">
      <c r="A5" s="129" t="s">
        <v>70</v>
      </c>
      <c r="B5" s="176">
        <f>'Deckblatt 2025'!C11</f>
        <v>0</v>
      </c>
    </row>
    <row r="6" spans="1:34" ht="21" customHeight="1" thickBot="1" x14ac:dyDescent="0.3"/>
    <row r="7" spans="1:34" ht="21" customHeight="1" thickBot="1" x14ac:dyDescent="0.3">
      <c r="A7" s="265" t="s">
        <v>65</v>
      </c>
      <c r="B7" s="272"/>
      <c r="C7" s="265" t="str">
        <f>'Jahresübersicht '!B7</f>
        <v>Nutzende nach Geschlecht</v>
      </c>
      <c r="D7" s="266"/>
      <c r="E7" s="266"/>
      <c r="F7" s="267"/>
      <c r="G7" s="289" t="str">
        <f>'Jahresübersicht '!F7</f>
        <v>Nutzende nach Altersgruppen</v>
      </c>
      <c r="H7" s="290"/>
      <c r="I7" s="290"/>
      <c r="J7" s="290"/>
      <c r="K7" s="290"/>
      <c r="L7" s="290"/>
      <c r="M7" s="290"/>
      <c r="N7" s="290"/>
      <c r="O7" s="290"/>
      <c r="P7" s="290"/>
      <c r="Q7" s="290"/>
      <c r="R7" s="290"/>
      <c r="S7" s="290"/>
      <c r="T7" s="290"/>
      <c r="U7" s="290"/>
      <c r="V7" s="267"/>
      <c r="W7" s="265" t="str">
        <f>'Jahresübersicht '!V7</f>
        <v>Nutzungen nach Inhalt/Methode</v>
      </c>
      <c r="X7" s="266"/>
      <c r="Y7" s="266"/>
      <c r="Z7" s="266"/>
      <c r="AA7" s="266"/>
      <c r="AB7" s="266"/>
      <c r="AC7" s="266"/>
      <c r="AD7" s="267"/>
      <c r="AE7" s="265" t="str">
        <f>'Jahresübersicht '!AD7</f>
        <v>Anzahl der:</v>
      </c>
      <c r="AF7" s="266"/>
      <c r="AG7" s="266"/>
      <c r="AH7" s="106" t="s">
        <v>68</v>
      </c>
    </row>
    <row r="8" spans="1:34" ht="45" customHeight="1" x14ac:dyDescent="0.25">
      <c r="A8" s="281" t="s">
        <v>20</v>
      </c>
      <c r="B8" s="279" t="s">
        <v>21</v>
      </c>
      <c r="C8" s="237" t="s">
        <v>66</v>
      </c>
      <c r="D8" s="239" t="s">
        <v>67</v>
      </c>
      <c r="E8" s="285" t="s">
        <v>100</v>
      </c>
      <c r="F8" s="287" t="s">
        <v>1</v>
      </c>
      <c r="G8" s="291" t="s">
        <v>2</v>
      </c>
      <c r="H8" s="306" t="s">
        <v>26</v>
      </c>
      <c r="I8" s="308" t="s">
        <v>27</v>
      </c>
      <c r="J8" s="273" t="s">
        <v>3</v>
      </c>
      <c r="K8" s="274"/>
      <c r="L8" s="275"/>
      <c r="M8" s="276" t="s">
        <v>4</v>
      </c>
      <c r="N8" s="277"/>
      <c r="O8" s="278"/>
      <c r="P8" s="273" t="s">
        <v>5</v>
      </c>
      <c r="Q8" s="274"/>
      <c r="R8" s="275"/>
      <c r="S8" s="274" t="s">
        <v>56</v>
      </c>
      <c r="T8" s="274"/>
      <c r="U8" s="274"/>
      <c r="V8" s="243" t="s">
        <v>1</v>
      </c>
      <c r="W8" s="295" t="str">
        <f>'Jahresübersicht '!V8</f>
        <v>Einzelarbeit</v>
      </c>
      <c r="X8" s="293" t="str">
        <f>'Jahresübersicht '!W8</f>
        <v>offenes Angebot</v>
      </c>
      <c r="Y8" s="293" t="str">
        <f>'Jahresübersicht '!X8</f>
        <v>Gruppenangebot</v>
      </c>
      <c r="Z8" s="293" t="str">
        <f>'Jahresübersicht '!Y8</f>
        <v>Beteiligungsprojekt</v>
      </c>
      <c r="AA8" s="293" t="str">
        <f>'Jahresübersicht '!Z8</f>
        <v>Angebot in Kooperation</v>
      </c>
      <c r="AB8" s="293" t="str">
        <f>'Jahresübersicht '!AA8</f>
        <v>Ausflug/Exkursion</v>
      </c>
      <c r="AC8" s="297" t="str">
        <f>'Jahresübersicht '!AB8</f>
        <v>Fahrt mit Übernachtung</v>
      </c>
      <c r="AD8" s="287" t="s">
        <v>1</v>
      </c>
      <c r="AE8" s="295" t="str">
        <f>'Jahresübersicht '!AD8</f>
        <v>selbstverwalteten Gruppen</v>
      </c>
      <c r="AF8" s="293" t="str">
        <f>'Jahresübersicht '!AE8</f>
        <v>Veranstaltungen</v>
      </c>
      <c r="AG8" s="297" t="str">
        <f>'Jahresübersicht '!AF8</f>
        <v xml:space="preserve">Nutzung durch Gemeinwesen </v>
      </c>
      <c r="AH8" s="301"/>
    </row>
    <row r="9" spans="1:34" ht="69.95" customHeight="1" thickBot="1" x14ac:dyDescent="0.3">
      <c r="A9" s="282"/>
      <c r="B9" s="280"/>
      <c r="C9" s="283"/>
      <c r="D9" s="284"/>
      <c r="E9" s="286"/>
      <c r="F9" s="288"/>
      <c r="G9" s="292"/>
      <c r="H9" s="307"/>
      <c r="I9" s="309"/>
      <c r="J9" s="134" t="s">
        <v>24</v>
      </c>
      <c r="K9" s="53" t="s">
        <v>25</v>
      </c>
      <c r="L9" s="311" t="s">
        <v>147</v>
      </c>
      <c r="M9" s="134" t="s">
        <v>24</v>
      </c>
      <c r="N9" s="53" t="s">
        <v>25</v>
      </c>
      <c r="O9" s="311" t="s">
        <v>147</v>
      </c>
      <c r="P9" s="134" t="s">
        <v>24</v>
      </c>
      <c r="Q9" s="53" t="s">
        <v>25</v>
      </c>
      <c r="R9" s="311" t="s">
        <v>147</v>
      </c>
      <c r="S9" s="133" t="s">
        <v>24</v>
      </c>
      <c r="T9" s="53" t="s">
        <v>25</v>
      </c>
      <c r="U9" s="312" t="s">
        <v>147</v>
      </c>
      <c r="V9" s="244"/>
      <c r="W9" s="296"/>
      <c r="X9" s="294"/>
      <c r="Y9" s="294"/>
      <c r="Z9" s="294"/>
      <c r="AA9" s="294"/>
      <c r="AB9" s="294"/>
      <c r="AC9" s="298"/>
      <c r="AD9" s="288"/>
      <c r="AE9" s="296"/>
      <c r="AF9" s="294"/>
      <c r="AG9" s="298"/>
      <c r="AH9" s="302"/>
    </row>
    <row r="10" spans="1:34" ht="21" customHeight="1" x14ac:dyDescent="0.25">
      <c r="A10" s="68" t="str">
        <f>TEXT(B10,"TTTT")</f>
        <v>Dienstag</v>
      </c>
      <c r="B10" s="69">
        <f>DATE(Ausblenden!$A$81,4,Ausblenden!$B81)</f>
        <v>45748</v>
      </c>
      <c r="C10" s="54">
        <f>J10+M10+P10+S10</f>
        <v>0</v>
      </c>
      <c r="D10" s="54">
        <f t="shared" ref="D10:E25" si="0">K10+N10+Q10+T10</f>
        <v>0</v>
      </c>
      <c r="E10" s="54">
        <f t="shared" si="0"/>
        <v>0</v>
      </c>
      <c r="F10" s="169">
        <f>SUM(C10:E10)</f>
        <v>0</v>
      </c>
      <c r="G10" s="131"/>
      <c r="H10" s="131"/>
      <c r="I10" s="140"/>
      <c r="J10" s="70"/>
      <c r="K10" s="55"/>
      <c r="L10" s="72"/>
      <c r="M10" s="70"/>
      <c r="N10" s="55"/>
      <c r="O10" s="72"/>
      <c r="P10" s="70"/>
      <c r="Q10" s="55"/>
      <c r="R10" s="72"/>
      <c r="S10" s="71"/>
      <c r="T10" s="55"/>
      <c r="U10" s="55"/>
      <c r="V10" s="169">
        <f t="shared" ref="V10:V39" si="1">SUM(G10:U10)</f>
        <v>0</v>
      </c>
      <c r="W10" s="56"/>
      <c r="X10" s="56"/>
      <c r="Y10" s="56"/>
      <c r="Z10" s="56"/>
      <c r="AA10" s="56"/>
      <c r="AB10" s="56"/>
      <c r="AC10" s="57"/>
      <c r="AD10" s="170">
        <f t="shared" ref="AD10:AD39" si="2">SUM(W10:AC10)</f>
        <v>0</v>
      </c>
      <c r="AE10" s="182"/>
      <c r="AF10" s="75"/>
      <c r="AG10" s="76"/>
      <c r="AH10" s="126"/>
    </row>
    <row r="11" spans="1:34" ht="21" customHeight="1" x14ac:dyDescent="0.25">
      <c r="A11" s="68" t="str">
        <f t="shared" ref="A11:A39" si="3">TEXT(B11,"TTTT")</f>
        <v>Mittwoch</v>
      </c>
      <c r="B11" s="69">
        <f>DATE(Ausblenden!$A$81,4,Ausblenden!$B82)</f>
        <v>45749</v>
      </c>
      <c r="C11" s="54">
        <f t="shared" ref="C11:E39" si="4">J11+M11+P11+S11</f>
        <v>0</v>
      </c>
      <c r="D11" s="54">
        <f t="shared" si="0"/>
        <v>0</v>
      </c>
      <c r="E11" s="54">
        <f t="shared" si="0"/>
        <v>0</v>
      </c>
      <c r="F11" s="169">
        <f>SUM(C11:E11)</f>
        <v>0</v>
      </c>
      <c r="G11" s="131"/>
      <c r="H11" s="131"/>
      <c r="I11" s="140"/>
      <c r="J11" s="70"/>
      <c r="K11" s="55"/>
      <c r="L11" s="72"/>
      <c r="M11" s="70"/>
      <c r="N11" s="55"/>
      <c r="O11" s="72"/>
      <c r="P11" s="70"/>
      <c r="Q11" s="55"/>
      <c r="R11" s="72"/>
      <c r="S11" s="71"/>
      <c r="T11" s="55"/>
      <c r="U11" s="55"/>
      <c r="V11" s="169">
        <f t="shared" si="1"/>
        <v>0</v>
      </c>
      <c r="W11" s="56"/>
      <c r="X11" s="56"/>
      <c r="Y11" s="56"/>
      <c r="Z11" s="56"/>
      <c r="AA11" s="56"/>
      <c r="AB11" s="56"/>
      <c r="AC11" s="57"/>
      <c r="AD11" s="170">
        <f t="shared" si="2"/>
        <v>0</v>
      </c>
      <c r="AE11" s="58"/>
      <c r="AF11" s="56"/>
      <c r="AG11" s="57"/>
      <c r="AH11" s="126"/>
    </row>
    <row r="12" spans="1:34" ht="21" customHeight="1" x14ac:dyDescent="0.25">
      <c r="A12" s="68" t="str">
        <f t="shared" si="3"/>
        <v>Donnerstag</v>
      </c>
      <c r="B12" s="69">
        <f>DATE(Ausblenden!$A$81,4,Ausblenden!$B83)</f>
        <v>45750</v>
      </c>
      <c r="C12" s="54">
        <f t="shared" si="4"/>
        <v>0</v>
      </c>
      <c r="D12" s="54">
        <f t="shared" si="0"/>
        <v>0</v>
      </c>
      <c r="E12" s="54">
        <f t="shared" si="0"/>
        <v>0</v>
      </c>
      <c r="F12" s="169">
        <f t="shared" ref="F12:F39" si="5">SUM(C12:E12)</f>
        <v>0</v>
      </c>
      <c r="G12" s="131"/>
      <c r="H12" s="131"/>
      <c r="I12" s="140"/>
      <c r="J12" s="70"/>
      <c r="K12" s="55"/>
      <c r="L12" s="72"/>
      <c r="M12" s="70"/>
      <c r="N12" s="55"/>
      <c r="O12" s="72"/>
      <c r="P12" s="70"/>
      <c r="Q12" s="55"/>
      <c r="R12" s="72"/>
      <c r="S12" s="71"/>
      <c r="T12" s="55"/>
      <c r="U12" s="55"/>
      <c r="V12" s="169">
        <f t="shared" si="1"/>
        <v>0</v>
      </c>
      <c r="W12" s="56"/>
      <c r="X12" s="56"/>
      <c r="Y12" s="56"/>
      <c r="Z12" s="56"/>
      <c r="AA12" s="56"/>
      <c r="AB12" s="56"/>
      <c r="AC12" s="57"/>
      <c r="AD12" s="170">
        <f t="shared" si="2"/>
        <v>0</v>
      </c>
      <c r="AE12" s="58"/>
      <c r="AF12" s="56"/>
      <c r="AG12" s="57"/>
      <c r="AH12" s="127"/>
    </row>
    <row r="13" spans="1:34" ht="21" customHeight="1" x14ac:dyDescent="0.25">
      <c r="A13" s="68" t="str">
        <f t="shared" si="3"/>
        <v>Freitag</v>
      </c>
      <c r="B13" s="69">
        <f>DATE(Ausblenden!$A$81,4,Ausblenden!$B84)</f>
        <v>45751</v>
      </c>
      <c r="C13" s="54">
        <f t="shared" si="4"/>
        <v>0</v>
      </c>
      <c r="D13" s="54">
        <f t="shared" si="0"/>
        <v>0</v>
      </c>
      <c r="E13" s="54">
        <f t="shared" si="0"/>
        <v>0</v>
      </c>
      <c r="F13" s="169">
        <f t="shared" si="5"/>
        <v>0</v>
      </c>
      <c r="G13" s="131"/>
      <c r="H13" s="131"/>
      <c r="I13" s="140"/>
      <c r="J13" s="70"/>
      <c r="K13" s="55"/>
      <c r="L13" s="72"/>
      <c r="M13" s="70"/>
      <c r="N13" s="55"/>
      <c r="O13" s="72"/>
      <c r="P13" s="70"/>
      <c r="Q13" s="55"/>
      <c r="R13" s="72"/>
      <c r="S13" s="71"/>
      <c r="T13" s="55"/>
      <c r="U13" s="55"/>
      <c r="V13" s="169">
        <f t="shared" si="1"/>
        <v>0</v>
      </c>
      <c r="W13" s="56"/>
      <c r="X13" s="56"/>
      <c r="Y13" s="56"/>
      <c r="Z13" s="56"/>
      <c r="AA13" s="56"/>
      <c r="AB13" s="56"/>
      <c r="AC13" s="57"/>
      <c r="AD13" s="170">
        <f t="shared" si="2"/>
        <v>0</v>
      </c>
      <c r="AE13" s="58"/>
      <c r="AF13" s="56"/>
      <c r="AG13" s="57"/>
      <c r="AH13" s="126"/>
    </row>
    <row r="14" spans="1:34" ht="21" customHeight="1" x14ac:dyDescent="0.25">
      <c r="A14" s="68" t="str">
        <f t="shared" si="3"/>
        <v>Samstag</v>
      </c>
      <c r="B14" s="69">
        <f>DATE(Ausblenden!$A$81,4,Ausblenden!$B85)</f>
        <v>45752</v>
      </c>
      <c r="C14" s="54">
        <f t="shared" si="4"/>
        <v>0</v>
      </c>
      <c r="D14" s="54">
        <f t="shared" si="0"/>
        <v>0</v>
      </c>
      <c r="E14" s="54">
        <f t="shared" si="0"/>
        <v>0</v>
      </c>
      <c r="F14" s="169">
        <f t="shared" si="5"/>
        <v>0</v>
      </c>
      <c r="G14" s="131"/>
      <c r="H14" s="131"/>
      <c r="I14" s="140"/>
      <c r="J14" s="70"/>
      <c r="K14" s="55"/>
      <c r="L14" s="72"/>
      <c r="M14" s="70"/>
      <c r="N14" s="55"/>
      <c r="O14" s="72"/>
      <c r="P14" s="70"/>
      <c r="Q14" s="55"/>
      <c r="R14" s="72"/>
      <c r="S14" s="71"/>
      <c r="T14" s="55"/>
      <c r="U14" s="55"/>
      <c r="V14" s="169">
        <f t="shared" si="1"/>
        <v>0</v>
      </c>
      <c r="W14" s="56"/>
      <c r="X14" s="56"/>
      <c r="Y14" s="56"/>
      <c r="Z14" s="56"/>
      <c r="AA14" s="56"/>
      <c r="AB14" s="56"/>
      <c r="AC14" s="57"/>
      <c r="AD14" s="170">
        <f t="shared" si="2"/>
        <v>0</v>
      </c>
      <c r="AE14" s="58"/>
      <c r="AF14" s="56"/>
      <c r="AG14" s="57"/>
      <c r="AH14" s="126"/>
    </row>
    <row r="15" spans="1:34" ht="21" customHeight="1" x14ac:dyDescent="0.25">
      <c r="A15" s="68" t="str">
        <f t="shared" si="3"/>
        <v>Sonntag</v>
      </c>
      <c r="B15" s="69">
        <f>DATE(Ausblenden!$A$81,4,Ausblenden!$B86)</f>
        <v>45753</v>
      </c>
      <c r="C15" s="54">
        <f t="shared" si="4"/>
        <v>0</v>
      </c>
      <c r="D15" s="54">
        <f t="shared" si="0"/>
        <v>0</v>
      </c>
      <c r="E15" s="54">
        <f t="shared" si="0"/>
        <v>0</v>
      </c>
      <c r="F15" s="169">
        <f t="shared" si="5"/>
        <v>0</v>
      </c>
      <c r="G15" s="131"/>
      <c r="H15" s="131"/>
      <c r="I15" s="140"/>
      <c r="J15" s="70"/>
      <c r="K15" s="55"/>
      <c r="L15" s="72"/>
      <c r="M15" s="70"/>
      <c r="N15" s="55"/>
      <c r="O15" s="72"/>
      <c r="P15" s="70"/>
      <c r="Q15" s="55"/>
      <c r="R15" s="72"/>
      <c r="S15" s="71"/>
      <c r="T15" s="55"/>
      <c r="U15" s="55"/>
      <c r="V15" s="169">
        <f t="shared" si="1"/>
        <v>0</v>
      </c>
      <c r="W15" s="56"/>
      <c r="X15" s="56"/>
      <c r="Y15" s="56"/>
      <c r="Z15" s="56"/>
      <c r="AA15" s="56"/>
      <c r="AB15" s="56"/>
      <c r="AC15" s="57"/>
      <c r="AD15" s="170">
        <f t="shared" si="2"/>
        <v>0</v>
      </c>
      <c r="AE15" s="58"/>
      <c r="AF15" s="56"/>
      <c r="AG15" s="57"/>
      <c r="AH15" s="126"/>
    </row>
    <row r="16" spans="1:34" ht="21" customHeight="1" x14ac:dyDescent="0.25">
      <c r="A16" s="68" t="str">
        <f t="shared" si="3"/>
        <v>Montag</v>
      </c>
      <c r="B16" s="69">
        <f>DATE(Ausblenden!$A$81,4,Ausblenden!$B87)</f>
        <v>45754</v>
      </c>
      <c r="C16" s="54">
        <f t="shared" si="4"/>
        <v>0</v>
      </c>
      <c r="D16" s="54">
        <f t="shared" si="0"/>
        <v>0</v>
      </c>
      <c r="E16" s="54">
        <f t="shared" si="0"/>
        <v>0</v>
      </c>
      <c r="F16" s="169">
        <f t="shared" si="5"/>
        <v>0</v>
      </c>
      <c r="G16" s="131"/>
      <c r="H16" s="131"/>
      <c r="I16" s="140"/>
      <c r="J16" s="70"/>
      <c r="K16" s="55"/>
      <c r="L16" s="72"/>
      <c r="M16" s="70"/>
      <c r="N16" s="55"/>
      <c r="O16" s="72"/>
      <c r="P16" s="70"/>
      <c r="Q16" s="55"/>
      <c r="R16" s="72"/>
      <c r="S16" s="71"/>
      <c r="T16" s="55"/>
      <c r="U16" s="55"/>
      <c r="V16" s="169">
        <f t="shared" si="1"/>
        <v>0</v>
      </c>
      <c r="W16" s="56"/>
      <c r="X16" s="56"/>
      <c r="Y16" s="56"/>
      <c r="Z16" s="56"/>
      <c r="AA16" s="56"/>
      <c r="AB16" s="56"/>
      <c r="AC16" s="57"/>
      <c r="AD16" s="170">
        <f t="shared" si="2"/>
        <v>0</v>
      </c>
      <c r="AE16" s="58"/>
      <c r="AF16" s="56"/>
      <c r="AG16" s="57"/>
      <c r="AH16" s="126"/>
    </row>
    <row r="17" spans="1:34" ht="21" customHeight="1" x14ac:dyDescent="0.25">
      <c r="A17" s="68" t="str">
        <f t="shared" si="3"/>
        <v>Dienstag</v>
      </c>
      <c r="B17" s="69">
        <f>DATE(Ausblenden!$A$81,4,Ausblenden!$B88)</f>
        <v>45755</v>
      </c>
      <c r="C17" s="54">
        <f t="shared" si="4"/>
        <v>0</v>
      </c>
      <c r="D17" s="54">
        <f t="shared" si="0"/>
        <v>0</v>
      </c>
      <c r="E17" s="54">
        <f t="shared" si="0"/>
        <v>0</v>
      </c>
      <c r="F17" s="169">
        <f t="shared" si="5"/>
        <v>0</v>
      </c>
      <c r="G17" s="132"/>
      <c r="H17" s="132"/>
      <c r="I17" s="141"/>
      <c r="J17" s="135"/>
      <c r="K17" s="74"/>
      <c r="L17" s="136"/>
      <c r="M17" s="135"/>
      <c r="N17" s="74"/>
      <c r="O17" s="136"/>
      <c r="P17" s="135"/>
      <c r="Q17" s="74"/>
      <c r="R17" s="136"/>
      <c r="S17" s="79"/>
      <c r="T17" s="74"/>
      <c r="U17" s="74"/>
      <c r="V17" s="169">
        <f t="shared" si="1"/>
        <v>0</v>
      </c>
      <c r="W17" s="75"/>
      <c r="X17" s="75"/>
      <c r="Y17" s="75"/>
      <c r="Z17" s="75"/>
      <c r="AA17" s="75"/>
      <c r="AB17" s="75"/>
      <c r="AC17" s="76"/>
      <c r="AD17" s="170">
        <f t="shared" si="2"/>
        <v>0</v>
      </c>
      <c r="AE17" s="58"/>
      <c r="AF17" s="56"/>
      <c r="AG17" s="57"/>
      <c r="AH17" s="126"/>
    </row>
    <row r="18" spans="1:34" ht="21" customHeight="1" x14ac:dyDescent="0.25">
      <c r="A18" s="68" t="str">
        <f t="shared" si="3"/>
        <v>Mittwoch</v>
      </c>
      <c r="B18" s="69">
        <f>DATE(Ausblenden!$A$81,4,Ausblenden!$B89)</f>
        <v>45756</v>
      </c>
      <c r="C18" s="54">
        <f t="shared" si="4"/>
        <v>0</v>
      </c>
      <c r="D18" s="54">
        <f t="shared" si="0"/>
        <v>0</v>
      </c>
      <c r="E18" s="54">
        <f t="shared" si="0"/>
        <v>0</v>
      </c>
      <c r="F18" s="169">
        <f t="shared" si="5"/>
        <v>0</v>
      </c>
      <c r="G18" s="131"/>
      <c r="H18" s="131"/>
      <c r="I18" s="140"/>
      <c r="J18" s="70"/>
      <c r="K18" s="55"/>
      <c r="L18" s="72"/>
      <c r="M18" s="70"/>
      <c r="N18" s="55"/>
      <c r="O18" s="72"/>
      <c r="P18" s="70"/>
      <c r="Q18" s="55"/>
      <c r="R18" s="72"/>
      <c r="S18" s="71"/>
      <c r="T18" s="55"/>
      <c r="U18" s="55"/>
      <c r="V18" s="169">
        <f t="shared" si="1"/>
        <v>0</v>
      </c>
      <c r="W18" s="56"/>
      <c r="X18" s="56"/>
      <c r="Y18" s="56"/>
      <c r="Z18" s="56"/>
      <c r="AA18" s="56"/>
      <c r="AB18" s="56"/>
      <c r="AC18" s="57"/>
      <c r="AD18" s="170">
        <f t="shared" si="2"/>
        <v>0</v>
      </c>
      <c r="AE18" s="58"/>
      <c r="AF18" s="56"/>
      <c r="AG18" s="57"/>
      <c r="AH18" s="126"/>
    </row>
    <row r="19" spans="1:34" ht="21" customHeight="1" x14ac:dyDescent="0.25">
      <c r="A19" s="68" t="str">
        <f t="shared" si="3"/>
        <v>Donnerstag</v>
      </c>
      <c r="B19" s="69">
        <f>DATE(Ausblenden!$A$81,4,Ausblenden!$B90)</f>
        <v>45757</v>
      </c>
      <c r="C19" s="54">
        <f t="shared" si="4"/>
        <v>0</v>
      </c>
      <c r="D19" s="54">
        <f t="shared" si="0"/>
        <v>0</v>
      </c>
      <c r="E19" s="54">
        <f t="shared" si="0"/>
        <v>0</v>
      </c>
      <c r="F19" s="169">
        <f t="shared" si="5"/>
        <v>0</v>
      </c>
      <c r="G19" s="131"/>
      <c r="H19" s="131"/>
      <c r="I19" s="140"/>
      <c r="J19" s="70"/>
      <c r="K19" s="55"/>
      <c r="L19" s="72"/>
      <c r="M19" s="70"/>
      <c r="N19" s="55"/>
      <c r="O19" s="72"/>
      <c r="P19" s="70"/>
      <c r="Q19" s="55"/>
      <c r="R19" s="72"/>
      <c r="S19" s="71"/>
      <c r="T19" s="55"/>
      <c r="U19" s="55"/>
      <c r="V19" s="169">
        <f t="shared" si="1"/>
        <v>0</v>
      </c>
      <c r="W19" s="56"/>
      <c r="X19" s="56"/>
      <c r="Y19" s="56"/>
      <c r="Z19" s="56"/>
      <c r="AA19" s="56"/>
      <c r="AB19" s="56"/>
      <c r="AC19" s="57"/>
      <c r="AD19" s="170">
        <f t="shared" si="2"/>
        <v>0</v>
      </c>
      <c r="AE19" s="58"/>
      <c r="AF19" s="56"/>
      <c r="AG19" s="57"/>
      <c r="AH19" s="127"/>
    </row>
    <row r="20" spans="1:34" ht="21" customHeight="1" x14ac:dyDescent="0.25">
      <c r="A20" s="68" t="str">
        <f t="shared" si="3"/>
        <v>Freitag</v>
      </c>
      <c r="B20" s="69">
        <f>DATE(Ausblenden!$A$81,4,Ausblenden!$B91)</f>
        <v>45758</v>
      </c>
      <c r="C20" s="54">
        <f t="shared" si="4"/>
        <v>0</v>
      </c>
      <c r="D20" s="54">
        <f t="shared" si="0"/>
        <v>0</v>
      </c>
      <c r="E20" s="54">
        <f t="shared" si="0"/>
        <v>0</v>
      </c>
      <c r="F20" s="169">
        <f t="shared" si="5"/>
        <v>0</v>
      </c>
      <c r="G20" s="131"/>
      <c r="H20" s="131"/>
      <c r="I20" s="140"/>
      <c r="J20" s="70"/>
      <c r="K20" s="55"/>
      <c r="L20" s="72"/>
      <c r="M20" s="70"/>
      <c r="N20" s="55"/>
      <c r="O20" s="72"/>
      <c r="P20" s="70"/>
      <c r="Q20" s="55"/>
      <c r="R20" s="72"/>
      <c r="S20" s="71"/>
      <c r="T20" s="55"/>
      <c r="U20" s="55"/>
      <c r="V20" s="169">
        <f t="shared" si="1"/>
        <v>0</v>
      </c>
      <c r="W20" s="56"/>
      <c r="X20" s="56"/>
      <c r="Y20" s="56"/>
      <c r="Z20" s="56"/>
      <c r="AA20" s="56"/>
      <c r="AB20" s="56"/>
      <c r="AC20" s="57"/>
      <c r="AD20" s="170">
        <f t="shared" si="2"/>
        <v>0</v>
      </c>
      <c r="AE20" s="58"/>
      <c r="AF20" s="56"/>
      <c r="AG20" s="57"/>
      <c r="AH20" s="126"/>
    </row>
    <row r="21" spans="1:34" ht="21" customHeight="1" x14ac:dyDescent="0.25">
      <c r="A21" s="68" t="str">
        <f t="shared" si="3"/>
        <v>Samstag</v>
      </c>
      <c r="B21" s="69">
        <f>DATE(Ausblenden!$A$81,4,Ausblenden!$B92)</f>
        <v>45759</v>
      </c>
      <c r="C21" s="54">
        <f t="shared" si="4"/>
        <v>0</v>
      </c>
      <c r="D21" s="54">
        <f t="shared" si="0"/>
        <v>0</v>
      </c>
      <c r="E21" s="54">
        <f t="shared" si="0"/>
        <v>0</v>
      </c>
      <c r="F21" s="169">
        <f t="shared" si="5"/>
        <v>0</v>
      </c>
      <c r="G21" s="131"/>
      <c r="H21" s="131"/>
      <c r="I21" s="140"/>
      <c r="J21" s="70"/>
      <c r="K21" s="55"/>
      <c r="L21" s="72"/>
      <c r="M21" s="70"/>
      <c r="N21" s="55"/>
      <c r="O21" s="72"/>
      <c r="P21" s="70"/>
      <c r="Q21" s="55"/>
      <c r="R21" s="72"/>
      <c r="S21" s="71"/>
      <c r="T21" s="55"/>
      <c r="U21" s="55"/>
      <c r="V21" s="169">
        <f t="shared" si="1"/>
        <v>0</v>
      </c>
      <c r="W21" s="56"/>
      <c r="X21" s="56"/>
      <c r="Y21" s="56"/>
      <c r="Z21" s="56"/>
      <c r="AA21" s="56"/>
      <c r="AB21" s="56"/>
      <c r="AC21" s="57"/>
      <c r="AD21" s="170">
        <f t="shared" si="2"/>
        <v>0</v>
      </c>
      <c r="AE21" s="58"/>
      <c r="AF21" s="56"/>
      <c r="AG21" s="57"/>
      <c r="AH21" s="126"/>
    </row>
    <row r="22" spans="1:34" ht="21" customHeight="1" x14ac:dyDescent="0.25">
      <c r="A22" s="68" t="str">
        <f t="shared" si="3"/>
        <v>Sonntag</v>
      </c>
      <c r="B22" s="69">
        <f>DATE(Ausblenden!$A$81,4,Ausblenden!$B93)</f>
        <v>45760</v>
      </c>
      <c r="C22" s="54">
        <f t="shared" si="4"/>
        <v>0</v>
      </c>
      <c r="D22" s="54">
        <f t="shared" si="0"/>
        <v>0</v>
      </c>
      <c r="E22" s="54">
        <f t="shared" si="0"/>
        <v>0</v>
      </c>
      <c r="F22" s="169">
        <f t="shared" si="5"/>
        <v>0</v>
      </c>
      <c r="G22" s="131"/>
      <c r="H22" s="131"/>
      <c r="I22" s="140"/>
      <c r="J22" s="70"/>
      <c r="K22" s="55"/>
      <c r="L22" s="72"/>
      <c r="M22" s="70"/>
      <c r="N22" s="55"/>
      <c r="O22" s="72"/>
      <c r="P22" s="70"/>
      <c r="Q22" s="55"/>
      <c r="R22" s="72"/>
      <c r="S22" s="71"/>
      <c r="T22" s="55"/>
      <c r="U22" s="55"/>
      <c r="V22" s="169">
        <f t="shared" si="1"/>
        <v>0</v>
      </c>
      <c r="W22" s="56"/>
      <c r="X22" s="56"/>
      <c r="Y22" s="56"/>
      <c r="Z22" s="56"/>
      <c r="AA22" s="56"/>
      <c r="AB22" s="56"/>
      <c r="AC22" s="57"/>
      <c r="AD22" s="170">
        <f t="shared" si="2"/>
        <v>0</v>
      </c>
      <c r="AE22" s="58"/>
      <c r="AF22" s="56"/>
      <c r="AG22" s="57"/>
      <c r="AH22" s="126"/>
    </row>
    <row r="23" spans="1:34" ht="21" customHeight="1" x14ac:dyDescent="0.25">
      <c r="A23" s="68" t="str">
        <f t="shared" si="3"/>
        <v>Montag</v>
      </c>
      <c r="B23" s="69">
        <f>DATE(Ausblenden!$A$81,4,Ausblenden!$B94)</f>
        <v>45761</v>
      </c>
      <c r="C23" s="54">
        <f t="shared" si="4"/>
        <v>0</v>
      </c>
      <c r="D23" s="54">
        <f t="shared" si="0"/>
        <v>0</v>
      </c>
      <c r="E23" s="54">
        <f t="shared" si="0"/>
        <v>0</v>
      </c>
      <c r="F23" s="169">
        <f t="shared" si="5"/>
        <v>0</v>
      </c>
      <c r="G23" s="131"/>
      <c r="H23" s="131"/>
      <c r="I23" s="140"/>
      <c r="J23" s="70"/>
      <c r="K23" s="55"/>
      <c r="L23" s="72"/>
      <c r="M23" s="70"/>
      <c r="N23" s="55"/>
      <c r="O23" s="72"/>
      <c r="P23" s="70"/>
      <c r="Q23" s="55"/>
      <c r="R23" s="72"/>
      <c r="S23" s="71"/>
      <c r="T23" s="55"/>
      <c r="U23" s="55"/>
      <c r="V23" s="169">
        <f t="shared" si="1"/>
        <v>0</v>
      </c>
      <c r="W23" s="56"/>
      <c r="X23" s="56"/>
      <c r="Y23" s="56"/>
      <c r="Z23" s="56"/>
      <c r="AA23" s="56"/>
      <c r="AB23" s="56"/>
      <c r="AC23" s="57"/>
      <c r="AD23" s="170">
        <f t="shared" si="2"/>
        <v>0</v>
      </c>
      <c r="AE23" s="58"/>
      <c r="AF23" s="56"/>
      <c r="AG23" s="57"/>
      <c r="AH23" s="126"/>
    </row>
    <row r="24" spans="1:34" ht="21" customHeight="1" x14ac:dyDescent="0.25">
      <c r="A24" s="68" t="str">
        <f t="shared" si="3"/>
        <v>Dienstag</v>
      </c>
      <c r="B24" s="69">
        <f>DATE(Ausblenden!$A$81,4,Ausblenden!$B95)</f>
        <v>45762</v>
      </c>
      <c r="C24" s="54">
        <f t="shared" si="4"/>
        <v>0</v>
      </c>
      <c r="D24" s="54">
        <f t="shared" si="0"/>
        <v>0</v>
      </c>
      <c r="E24" s="54">
        <f t="shared" si="0"/>
        <v>0</v>
      </c>
      <c r="F24" s="169">
        <f t="shared" si="5"/>
        <v>0</v>
      </c>
      <c r="G24" s="132"/>
      <c r="H24" s="132"/>
      <c r="I24" s="141"/>
      <c r="J24" s="135"/>
      <c r="K24" s="74"/>
      <c r="L24" s="136"/>
      <c r="M24" s="135"/>
      <c r="N24" s="74"/>
      <c r="O24" s="136"/>
      <c r="P24" s="135"/>
      <c r="Q24" s="74"/>
      <c r="R24" s="136"/>
      <c r="S24" s="79"/>
      <c r="T24" s="74"/>
      <c r="U24" s="74"/>
      <c r="V24" s="169">
        <f t="shared" si="1"/>
        <v>0</v>
      </c>
      <c r="W24" s="75"/>
      <c r="X24" s="75"/>
      <c r="Y24" s="75"/>
      <c r="Z24" s="75"/>
      <c r="AA24" s="75"/>
      <c r="AB24" s="75"/>
      <c r="AC24" s="76"/>
      <c r="AD24" s="170">
        <f t="shared" si="2"/>
        <v>0</v>
      </c>
      <c r="AE24" s="58"/>
      <c r="AF24" s="56"/>
      <c r="AG24" s="57"/>
      <c r="AH24" s="126"/>
    </row>
    <row r="25" spans="1:34" ht="21" customHeight="1" x14ac:dyDescent="0.25">
      <c r="A25" s="68" t="str">
        <f t="shared" si="3"/>
        <v>Mittwoch</v>
      </c>
      <c r="B25" s="69">
        <f>DATE(Ausblenden!$A$81,4,Ausblenden!$B96)</f>
        <v>45763</v>
      </c>
      <c r="C25" s="54">
        <f t="shared" si="4"/>
        <v>0</v>
      </c>
      <c r="D25" s="54">
        <f t="shared" si="0"/>
        <v>0</v>
      </c>
      <c r="E25" s="54">
        <f t="shared" si="0"/>
        <v>0</v>
      </c>
      <c r="F25" s="169">
        <f t="shared" si="5"/>
        <v>0</v>
      </c>
      <c r="G25" s="131"/>
      <c r="H25" s="131"/>
      <c r="I25" s="140"/>
      <c r="J25" s="70"/>
      <c r="K25" s="55"/>
      <c r="L25" s="72"/>
      <c r="M25" s="70"/>
      <c r="N25" s="55"/>
      <c r="O25" s="72"/>
      <c r="P25" s="70"/>
      <c r="Q25" s="55"/>
      <c r="R25" s="72"/>
      <c r="S25" s="71"/>
      <c r="T25" s="55"/>
      <c r="U25" s="55"/>
      <c r="V25" s="169">
        <f t="shared" si="1"/>
        <v>0</v>
      </c>
      <c r="W25" s="56"/>
      <c r="X25" s="56"/>
      <c r="Y25" s="56"/>
      <c r="Z25" s="56"/>
      <c r="AA25" s="56"/>
      <c r="AB25" s="56"/>
      <c r="AC25" s="57"/>
      <c r="AD25" s="170">
        <f t="shared" si="2"/>
        <v>0</v>
      </c>
      <c r="AE25" s="58"/>
      <c r="AF25" s="56"/>
      <c r="AG25" s="57"/>
      <c r="AH25" s="126"/>
    </row>
    <row r="26" spans="1:34" ht="21" customHeight="1" x14ac:dyDescent="0.25">
      <c r="A26" s="68" t="str">
        <f t="shared" si="3"/>
        <v>Donnerstag</v>
      </c>
      <c r="B26" s="69">
        <f>DATE(Ausblenden!$A$81,4,Ausblenden!$B97)</f>
        <v>45764</v>
      </c>
      <c r="C26" s="54">
        <f t="shared" si="4"/>
        <v>0</v>
      </c>
      <c r="D26" s="54">
        <f t="shared" si="4"/>
        <v>0</v>
      </c>
      <c r="E26" s="54">
        <f t="shared" si="4"/>
        <v>0</v>
      </c>
      <c r="F26" s="169">
        <f t="shared" si="5"/>
        <v>0</v>
      </c>
      <c r="G26" s="131"/>
      <c r="H26" s="131"/>
      <c r="I26" s="140"/>
      <c r="J26" s="70"/>
      <c r="K26" s="55"/>
      <c r="L26" s="72"/>
      <c r="M26" s="70"/>
      <c r="N26" s="55"/>
      <c r="O26" s="72"/>
      <c r="P26" s="70"/>
      <c r="Q26" s="55"/>
      <c r="R26" s="72"/>
      <c r="S26" s="71"/>
      <c r="T26" s="55"/>
      <c r="U26" s="55"/>
      <c r="V26" s="169">
        <f t="shared" si="1"/>
        <v>0</v>
      </c>
      <c r="W26" s="56"/>
      <c r="X26" s="56"/>
      <c r="Y26" s="56"/>
      <c r="Z26" s="56"/>
      <c r="AA26" s="56"/>
      <c r="AB26" s="56"/>
      <c r="AC26" s="57"/>
      <c r="AD26" s="170">
        <f t="shared" si="2"/>
        <v>0</v>
      </c>
      <c r="AE26" s="58"/>
      <c r="AF26" s="56"/>
      <c r="AG26" s="57"/>
      <c r="AH26" s="126"/>
    </row>
    <row r="27" spans="1:34" ht="21" customHeight="1" x14ac:dyDescent="0.25">
      <c r="A27" s="205" t="str">
        <f t="shared" si="3"/>
        <v>Freitag</v>
      </c>
      <c r="B27" s="206">
        <f>DATE(Ausblenden!$A$81,4,Ausblenden!$B98)</f>
        <v>45765</v>
      </c>
      <c r="C27" s="191">
        <f t="shared" si="4"/>
        <v>0</v>
      </c>
      <c r="D27" s="191">
        <f t="shared" si="4"/>
        <v>0</v>
      </c>
      <c r="E27" s="191">
        <f t="shared" si="4"/>
        <v>0</v>
      </c>
      <c r="F27" s="192">
        <f t="shared" si="5"/>
        <v>0</v>
      </c>
      <c r="G27" s="193"/>
      <c r="H27" s="193"/>
      <c r="I27" s="194"/>
      <c r="J27" s="195"/>
      <c r="K27" s="196"/>
      <c r="L27" s="197"/>
      <c r="M27" s="195"/>
      <c r="N27" s="196"/>
      <c r="O27" s="197"/>
      <c r="P27" s="195"/>
      <c r="Q27" s="196"/>
      <c r="R27" s="197"/>
      <c r="S27" s="198"/>
      <c r="T27" s="196"/>
      <c r="U27" s="196"/>
      <c r="V27" s="192">
        <f t="shared" si="1"/>
        <v>0</v>
      </c>
      <c r="W27" s="199"/>
      <c r="X27" s="199"/>
      <c r="Y27" s="199"/>
      <c r="Z27" s="199"/>
      <c r="AA27" s="199"/>
      <c r="AB27" s="199"/>
      <c r="AC27" s="200"/>
      <c r="AD27" s="201">
        <f t="shared" si="2"/>
        <v>0</v>
      </c>
      <c r="AE27" s="207"/>
      <c r="AF27" s="199"/>
      <c r="AG27" s="200"/>
      <c r="AH27" s="127"/>
    </row>
    <row r="28" spans="1:34" ht="21" customHeight="1" x14ac:dyDescent="0.25">
      <c r="A28" s="68" t="str">
        <f t="shared" si="3"/>
        <v>Samstag</v>
      </c>
      <c r="B28" s="69">
        <f>DATE(Ausblenden!$A$81,4,Ausblenden!$B99)</f>
        <v>45766</v>
      </c>
      <c r="C28" s="54">
        <f t="shared" si="4"/>
        <v>0</v>
      </c>
      <c r="D28" s="54">
        <f t="shared" si="4"/>
        <v>0</v>
      </c>
      <c r="E28" s="54">
        <f t="shared" si="4"/>
        <v>0</v>
      </c>
      <c r="F28" s="169">
        <f t="shared" si="5"/>
        <v>0</v>
      </c>
      <c r="G28" s="131"/>
      <c r="H28" s="131"/>
      <c r="I28" s="140"/>
      <c r="J28" s="70"/>
      <c r="K28" s="55"/>
      <c r="L28" s="72"/>
      <c r="M28" s="70"/>
      <c r="N28" s="55"/>
      <c r="O28" s="72"/>
      <c r="P28" s="70"/>
      <c r="Q28" s="55"/>
      <c r="R28" s="72"/>
      <c r="S28" s="71"/>
      <c r="T28" s="55"/>
      <c r="U28" s="55"/>
      <c r="V28" s="169">
        <f t="shared" si="1"/>
        <v>0</v>
      </c>
      <c r="W28" s="56"/>
      <c r="X28" s="56"/>
      <c r="Y28" s="56"/>
      <c r="Z28" s="56"/>
      <c r="AA28" s="56"/>
      <c r="AB28" s="56"/>
      <c r="AC28" s="57"/>
      <c r="AD28" s="170">
        <f t="shared" si="2"/>
        <v>0</v>
      </c>
      <c r="AE28" s="58"/>
      <c r="AF28" s="56"/>
      <c r="AG28" s="57"/>
      <c r="AH28" s="126"/>
    </row>
    <row r="29" spans="1:34" ht="21" customHeight="1" x14ac:dyDescent="0.25">
      <c r="A29" s="68" t="str">
        <f t="shared" si="3"/>
        <v>Sonntag</v>
      </c>
      <c r="B29" s="69">
        <f>DATE(Ausblenden!$A$81,4,Ausblenden!$B100)</f>
        <v>45767</v>
      </c>
      <c r="C29" s="54">
        <f t="shared" si="4"/>
        <v>0</v>
      </c>
      <c r="D29" s="54">
        <f t="shared" si="4"/>
        <v>0</v>
      </c>
      <c r="E29" s="54">
        <f t="shared" si="4"/>
        <v>0</v>
      </c>
      <c r="F29" s="169">
        <f t="shared" si="5"/>
        <v>0</v>
      </c>
      <c r="G29" s="131"/>
      <c r="H29" s="131"/>
      <c r="I29" s="140"/>
      <c r="J29" s="70"/>
      <c r="K29" s="55"/>
      <c r="L29" s="72"/>
      <c r="M29" s="70"/>
      <c r="N29" s="55"/>
      <c r="O29" s="72"/>
      <c r="P29" s="70"/>
      <c r="Q29" s="55"/>
      <c r="R29" s="72"/>
      <c r="S29" s="71"/>
      <c r="T29" s="55"/>
      <c r="U29" s="55"/>
      <c r="V29" s="169">
        <f t="shared" si="1"/>
        <v>0</v>
      </c>
      <c r="W29" s="56"/>
      <c r="X29" s="56"/>
      <c r="Y29" s="56"/>
      <c r="Z29" s="56"/>
      <c r="AA29" s="56"/>
      <c r="AB29" s="56"/>
      <c r="AC29" s="57"/>
      <c r="AD29" s="170">
        <f t="shared" si="2"/>
        <v>0</v>
      </c>
      <c r="AE29" s="58"/>
      <c r="AF29" s="56"/>
      <c r="AG29" s="57"/>
      <c r="AH29" s="126"/>
    </row>
    <row r="30" spans="1:34" ht="21" customHeight="1" x14ac:dyDescent="0.25">
      <c r="A30" s="205" t="str">
        <f t="shared" si="3"/>
        <v>Montag</v>
      </c>
      <c r="B30" s="206">
        <f>DATE(Ausblenden!$A$81,4,Ausblenden!$B101)</f>
        <v>45768</v>
      </c>
      <c r="C30" s="191">
        <f t="shared" si="4"/>
        <v>0</v>
      </c>
      <c r="D30" s="191">
        <f t="shared" si="4"/>
        <v>0</v>
      </c>
      <c r="E30" s="191">
        <f t="shared" si="4"/>
        <v>0</v>
      </c>
      <c r="F30" s="192">
        <f t="shared" si="5"/>
        <v>0</v>
      </c>
      <c r="G30" s="193"/>
      <c r="H30" s="193"/>
      <c r="I30" s="194"/>
      <c r="J30" s="195"/>
      <c r="K30" s="196"/>
      <c r="L30" s="197"/>
      <c r="M30" s="195"/>
      <c r="N30" s="196"/>
      <c r="O30" s="197"/>
      <c r="P30" s="195"/>
      <c r="Q30" s="196"/>
      <c r="R30" s="197"/>
      <c r="S30" s="198"/>
      <c r="T30" s="196"/>
      <c r="U30" s="196"/>
      <c r="V30" s="192">
        <f t="shared" si="1"/>
        <v>0</v>
      </c>
      <c r="W30" s="199"/>
      <c r="X30" s="199"/>
      <c r="Y30" s="199"/>
      <c r="Z30" s="199"/>
      <c r="AA30" s="199"/>
      <c r="AB30" s="199"/>
      <c r="AC30" s="200"/>
      <c r="AD30" s="201">
        <f t="shared" si="2"/>
        <v>0</v>
      </c>
      <c r="AE30" s="207"/>
      <c r="AF30" s="199"/>
      <c r="AG30" s="200"/>
      <c r="AH30" s="126"/>
    </row>
    <row r="31" spans="1:34" ht="21" customHeight="1" x14ac:dyDescent="0.25">
      <c r="A31" s="68" t="str">
        <f t="shared" si="3"/>
        <v>Dienstag</v>
      </c>
      <c r="B31" s="69">
        <f>DATE(Ausblenden!$A$81,4,Ausblenden!$B102)</f>
        <v>45769</v>
      </c>
      <c r="C31" s="54">
        <f t="shared" si="4"/>
        <v>0</v>
      </c>
      <c r="D31" s="54">
        <f t="shared" si="4"/>
        <v>0</v>
      </c>
      <c r="E31" s="54">
        <f t="shared" si="4"/>
        <v>0</v>
      </c>
      <c r="F31" s="169">
        <f t="shared" si="5"/>
        <v>0</v>
      </c>
      <c r="G31" s="132"/>
      <c r="H31" s="132"/>
      <c r="I31" s="141"/>
      <c r="J31" s="135"/>
      <c r="K31" s="74"/>
      <c r="L31" s="136"/>
      <c r="M31" s="135"/>
      <c r="N31" s="74"/>
      <c r="O31" s="136"/>
      <c r="P31" s="135"/>
      <c r="Q31" s="74"/>
      <c r="R31" s="136"/>
      <c r="S31" s="79"/>
      <c r="T31" s="74"/>
      <c r="U31" s="74"/>
      <c r="V31" s="169">
        <f t="shared" si="1"/>
        <v>0</v>
      </c>
      <c r="W31" s="75"/>
      <c r="X31" s="75"/>
      <c r="Y31" s="75"/>
      <c r="Z31" s="75"/>
      <c r="AA31" s="75"/>
      <c r="AB31" s="75"/>
      <c r="AC31" s="76"/>
      <c r="AD31" s="170">
        <f t="shared" si="2"/>
        <v>0</v>
      </c>
      <c r="AE31" s="58"/>
      <c r="AF31" s="56"/>
      <c r="AG31" s="57"/>
      <c r="AH31" s="126"/>
    </row>
    <row r="32" spans="1:34" ht="21" customHeight="1" x14ac:dyDescent="0.25">
      <c r="A32" s="68" t="str">
        <f t="shared" si="3"/>
        <v>Mittwoch</v>
      </c>
      <c r="B32" s="69">
        <f>DATE(Ausblenden!$A$81,4,Ausblenden!$B103)</f>
        <v>45770</v>
      </c>
      <c r="C32" s="54">
        <f t="shared" si="4"/>
        <v>0</v>
      </c>
      <c r="D32" s="54">
        <f t="shared" si="4"/>
        <v>0</v>
      </c>
      <c r="E32" s="54">
        <f t="shared" si="4"/>
        <v>0</v>
      </c>
      <c r="F32" s="169">
        <f t="shared" si="5"/>
        <v>0</v>
      </c>
      <c r="G32" s="131"/>
      <c r="H32" s="131"/>
      <c r="I32" s="140"/>
      <c r="J32" s="70"/>
      <c r="K32" s="55"/>
      <c r="L32" s="72"/>
      <c r="M32" s="70"/>
      <c r="N32" s="55"/>
      <c r="O32" s="72"/>
      <c r="P32" s="70"/>
      <c r="Q32" s="55"/>
      <c r="R32" s="72"/>
      <c r="S32" s="71"/>
      <c r="T32" s="55"/>
      <c r="U32" s="55"/>
      <c r="V32" s="169">
        <f t="shared" si="1"/>
        <v>0</v>
      </c>
      <c r="W32" s="56"/>
      <c r="X32" s="56"/>
      <c r="Y32" s="56"/>
      <c r="Z32" s="56"/>
      <c r="AA32" s="56"/>
      <c r="AB32" s="56"/>
      <c r="AC32" s="57"/>
      <c r="AD32" s="170">
        <f t="shared" si="2"/>
        <v>0</v>
      </c>
      <c r="AE32" s="58"/>
      <c r="AF32" s="56"/>
      <c r="AG32" s="57"/>
      <c r="AH32" s="126"/>
    </row>
    <row r="33" spans="1:34" ht="21" customHeight="1" x14ac:dyDescent="0.25">
      <c r="A33" s="68" t="str">
        <f t="shared" si="3"/>
        <v>Donnerstag</v>
      </c>
      <c r="B33" s="69">
        <f>DATE(Ausblenden!$A$81,4,Ausblenden!$B104)</f>
        <v>45771</v>
      </c>
      <c r="C33" s="54">
        <f t="shared" si="4"/>
        <v>0</v>
      </c>
      <c r="D33" s="54">
        <f t="shared" si="4"/>
        <v>0</v>
      </c>
      <c r="E33" s="54">
        <f t="shared" si="4"/>
        <v>0</v>
      </c>
      <c r="F33" s="169">
        <f t="shared" si="5"/>
        <v>0</v>
      </c>
      <c r="G33" s="131"/>
      <c r="H33" s="131"/>
      <c r="I33" s="140"/>
      <c r="J33" s="70"/>
      <c r="K33" s="55"/>
      <c r="L33" s="72"/>
      <c r="M33" s="70"/>
      <c r="N33" s="55"/>
      <c r="O33" s="72"/>
      <c r="P33" s="70"/>
      <c r="Q33" s="55"/>
      <c r="R33" s="72"/>
      <c r="S33" s="71"/>
      <c r="T33" s="55"/>
      <c r="U33" s="55"/>
      <c r="V33" s="169">
        <f t="shared" si="1"/>
        <v>0</v>
      </c>
      <c r="W33" s="56"/>
      <c r="X33" s="56"/>
      <c r="Y33" s="56"/>
      <c r="Z33" s="56"/>
      <c r="AA33" s="56"/>
      <c r="AB33" s="56"/>
      <c r="AC33" s="57"/>
      <c r="AD33" s="170">
        <f t="shared" si="2"/>
        <v>0</v>
      </c>
      <c r="AE33" s="58"/>
      <c r="AF33" s="56"/>
      <c r="AG33" s="57"/>
      <c r="AH33" s="126"/>
    </row>
    <row r="34" spans="1:34" ht="21" customHeight="1" x14ac:dyDescent="0.25">
      <c r="A34" s="68" t="str">
        <f t="shared" si="3"/>
        <v>Freitag</v>
      </c>
      <c r="B34" s="69">
        <f>DATE(Ausblenden!$A$81,4,Ausblenden!$B105)</f>
        <v>45772</v>
      </c>
      <c r="C34" s="54">
        <f t="shared" si="4"/>
        <v>0</v>
      </c>
      <c r="D34" s="54">
        <f t="shared" si="4"/>
        <v>0</v>
      </c>
      <c r="E34" s="54">
        <f t="shared" si="4"/>
        <v>0</v>
      </c>
      <c r="F34" s="169">
        <f t="shared" si="5"/>
        <v>0</v>
      </c>
      <c r="G34" s="131"/>
      <c r="H34" s="131"/>
      <c r="I34" s="140"/>
      <c r="J34" s="70"/>
      <c r="K34" s="55"/>
      <c r="L34" s="72"/>
      <c r="M34" s="70"/>
      <c r="N34" s="55"/>
      <c r="O34" s="72"/>
      <c r="P34" s="70"/>
      <c r="Q34" s="55"/>
      <c r="R34" s="72"/>
      <c r="S34" s="71"/>
      <c r="T34" s="55"/>
      <c r="U34" s="55"/>
      <c r="V34" s="169">
        <f t="shared" si="1"/>
        <v>0</v>
      </c>
      <c r="W34" s="56"/>
      <c r="X34" s="56"/>
      <c r="Y34" s="56"/>
      <c r="Z34" s="56"/>
      <c r="AA34" s="56"/>
      <c r="AB34" s="56"/>
      <c r="AC34" s="57"/>
      <c r="AD34" s="170">
        <f t="shared" si="2"/>
        <v>0</v>
      </c>
      <c r="AE34" s="58"/>
      <c r="AF34" s="56"/>
      <c r="AG34" s="57"/>
      <c r="AH34" s="126"/>
    </row>
    <row r="35" spans="1:34" ht="21" customHeight="1" x14ac:dyDescent="0.25">
      <c r="A35" s="68" t="str">
        <f t="shared" si="3"/>
        <v>Samstag</v>
      </c>
      <c r="B35" s="69">
        <f>DATE(Ausblenden!$A$81,4,Ausblenden!$B106)</f>
        <v>45773</v>
      </c>
      <c r="C35" s="54">
        <f t="shared" si="4"/>
        <v>0</v>
      </c>
      <c r="D35" s="54">
        <f t="shared" si="4"/>
        <v>0</v>
      </c>
      <c r="E35" s="54">
        <f t="shared" si="4"/>
        <v>0</v>
      </c>
      <c r="F35" s="169">
        <f t="shared" si="5"/>
        <v>0</v>
      </c>
      <c r="G35" s="131"/>
      <c r="H35" s="131"/>
      <c r="I35" s="140"/>
      <c r="J35" s="70"/>
      <c r="K35" s="55"/>
      <c r="L35" s="72"/>
      <c r="M35" s="70"/>
      <c r="N35" s="55"/>
      <c r="O35" s="72"/>
      <c r="P35" s="70"/>
      <c r="Q35" s="55"/>
      <c r="R35" s="72"/>
      <c r="S35" s="71"/>
      <c r="T35" s="55"/>
      <c r="U35" s="55"/>
      <c r="V35" s="169">
        <f t="shared" si="1"/>
        <v>0</v>
      </c>
      <c r="W35" s="56"/>
      <c r="X35" s="56"/>
      <c r="Y35" s="56"/>
      <c r="Z35" s="56"/>
      <c r="AA35" s="56"/>
      <c r="AB35" s="56"/>
      <c r="AC35" s="57"/>
      <c r="AD35" s="170">
        <f t="shared" si="2"/>
        <v>0</v>
      </c>
      <c r="AE35" s="58"/>
      <c r="AF35" s="56"/>
      <c r="AG35" s="57"/>
      <c r="AH35" s="126"/>
    </row>
    <row r="36" spans="1:34" ht="21" customHeight="1" x14ac:dyDescent="0.25">
      <c r="A36" s="68" t="str">
        <f t="shared" si="3"/>
        <v>Sonntag</v>
      </c>
      <c r="B36" s="69">
        <f>DATE(Ausblenden!$A$81,4,Ausblenden!$B107)</f>
        <v>45774</v>
      </c>
      <c r="C36" s="54">
        <f t="shared" si="4"/>
        <v>0</v>
      </c>
      <c r="D36" s="54">
        <f t="shared" si="4"/>
        <v>0</v>
      </c>
      <c r="E36" s="54">
        <f t="shared" si="4"/>
        <v>0</v>
      </c>
      <c r="F36" s="169">
        <f t="shared" si="5"/>
        <v>0</v>
      </c>
      <c r="G36" s="131"/>
      <c r="H36" s="131"/>
      <c r="I36" s="140"/>
      <c r="J36" s="70"/>
      <c r="K36" s="55"/>
      <c r="L36" s="72"/>
      <c r="M36" s="70"/>
      <c r="N36" s="55"/>
      <c r="O36" s="72"/>
      <c r="P36" s="70"/>
      <c r="Q36" s="55"/>
      <c r="R36" s="72"/>
      <c r="S36" s="71"/>
      <c r="T36" s="55"/>
      <c r="U36" s="55"/>
      <c r="V36" s="169">
        <f t="shared" si="1"/>
        <v>0</v>
      </c>
      <c r="W36" s="56"/>
      <c r="X36" s="56"/>
      <c r="Y36" s="56"/>
      <c r="Z36" s="56"/>
      <c r="AA36" s="56"/>
      <c r="AB36" s="56"/>
      <c r="AC36" s="57"/>
      <c r="AD36" s="170">
        <f t="shared" si="2"/>
        <v>0</v>
      </c>
      <c r="AE36" s="58"/>
      <c r="AF36" s="56"/>
      <c r="AG36" s="57"/>
      <c r="AH36" s="126"/>
    </row>
    <row r="37" spans="1:34" ht="21" customHeight="1" x14ac:dyDescent="0.25">
      <c r="A37" s="68" t="str">
        <f t="shared" si="3"/>
        <v>Montag</v>
      </c>
      <c r="B37" s="69">
        <f>DATE(Ausblenden!$A$81,4,Ausblenden!$B108)</f>
        <v>45775</v>
      </c>
      <c r="C37" s="54">
        <f t="shared" si="4"/>
        <v>0</v>
      </c>
      <c r="D37" s="54">
        <f t="shared" si="4"/>
        <v>0</v>
      </c>
      <c r="E37" s="54">
        <f t="shared" si="4"/>
        <v>0</v>
      </c>
      <c r="F37" s="169">
        <f t="shared" si="5"/>
        <v>0</v>
      </c>
      <c r="G37" s="131"/>
      <c r="H37" s="131"/>
      <c r="I37" s="140"/>
      <c r="J37" s="70"/>
      <c r="K37" s="55"/>
      <c r="L37" s="72"/>
      <c r="M37" s="70"/>
      <c r="N37" s="55"/>
      <c r="O37" s="72"/>
      <c r="P37" s="70"/>
      <c r="Q37" s="55"/>
      <c r="R37" s="72"/>
      <c r="S37" s="71"/>
      <c r="T37" s="55"/>
      <c r="U37" s="55"/>
      <c r="V37" s="169">
        <f t="shared" si="1"/>
        <v>0</v>
      </c>
      <c r="W37" s="56"/>
      <c r="X37" s="56"/>
      <c r="Y37" s="56"/>
      <c r="Z37" s="56"/>
      <c r="AA37" s="56"/>
      <c r="AB37" s="56"/>
      <c r="AC37" s="57"/>
      <c r="AD37" s="170">
        <f t="shared" si="2"/>
        <v>0</v>
      </c>
      <c r="AE37" s="58"/>
      <c r="AF37" s="56"/>
      <c r="AG37" s="57"/>
      <c r="AH37" s="126"/>
    </row>
    <row r="38" spans="1:34" ht="21" customHeight="1" x14ac:dyDescent="0.25">
      <c r="A38" s="68" t="str">
        <f t="shared" si="3"/>
        <v>Dienstag</v>
      </c>
      <c r="B38" s="69">
        <f>DATE(Ausblenden!$A$81,4,Ausblenden!$B109)</f>
        <v>45776</v>
      </c>
      <c r="C38" s="54">
        <f t="shared" si="4"/>
        <v>0</v>
      </c>
      <c r="D38" s="54">
        <f t="shared" si="4"/>
        <v>0</v>
      </c>
      <c r="E38" s="54">
        <f t="shared" si="4"/>
        <v>0</v>
      </c>
      <c r="F38" s="169">
        <f t="shared" si="5"/>
        <v>0</v>
      </c>
      <c r="G38" s="132"/>
      <c r="H38" s="132"/>
      <c r="I38" s="141"/>
      <c r="J38" s="135"/>
      <c r="K38" s="74"/>
      <c r="L38" s="136"/>
      <c r="M38" s="135"/>
      <c r="N38" s="74"/>
      <c r="O38" s="136"/>
      <c r="P38" s="135"/>
      <c r="Q38" s="74"/>
      <c r="R38" s="136"/>
      <c r="S38" s="79"/>
      <c r="T38" s="74"/>
      <c r="U38" s="74"/>
      <c r="V38" s="169">
        <f t="shared" si="1"/>
        <v>0</v>
      </c>
      <c r="W38" s="75"/>
      <c r="X38" s="75"/>
      <c r="Y38" s="75"/>
      <c r="Z38" s="75"/>
      <c r="AA38" s="75"/>
      <c r="AB38" s="75"/>
      <c r="AC38" s="76"/>
      <c r="AD38" s="170">
        <f t="shared" si="2"/>
        <v>0</v>
      </c>
      <c r="AE38" s="58"/>
      <c r="AF38" s="56"/>
      <c r="AG38" s="57"/>
      <c r="AH38" s="126"/>
    </row>
    <row r="39" spans="1:34" ht="21" customHeight="1" thickBot="1" x14ac:dyDescent="0.3">
      <c r="A39" s="68" t="str">
        <f t="shared" si="3"/>
        <v>Mittwoch</v>
      </c>
      <c r="B39" s="69">
        <f>DATE(Ausblenden!$A$81,4,Ausblenden!$B110)</f>
        <v>45777</v>
      </c>
      <c r="C39" s="54">
        <f t="shared" si="4"/>
        <v>0</v>
      </c>
      <c r="D39" s="54">
        <f t="shared" si="4"/>
        <v>0</v>
      </c>
      <c r="E39" s="54">
        <f t="shared" si="4"/>
        <v>0</v>
      </c>
      <c r="F39" s="169">
        <f t="shared" si="5"/>
        <v>0</v>
      </c>
      <c r="G39" s="131"/>
      <c r="H39" s="131"/>
      <c r="I39" s="140"/>
      <c r="J39" s="70"/>
      <c r="K39" s="55"/>
      <c r="L39" s="72"/>
      <c r="M39" s="70"/>
      <c r="N39" s="55"/>
      <c r="O39" s="72"/>
      <c r="P39" s="70"/>
      <c r="Q39" s="55"/>
      <c r="R39" s="72"/>
      <c r="S39" s="71"/>
      <c r="T39" s="55"/>
      <c r="U39" s="55"/>
      <c r="V39" s="169">
        <f t="shared" si="1"/>
        <v>0</v>
      </c>
      <c r="W39" s="56"/>
      <c r="X39" s="56"/>
      <c r="Y39" s="56"/>
      <c r="Z39" s="56"/>
      <c r="AA39" s="56"/>
      <c r="AB39" s="56"/>
      <c r="AC39" s="57"/>
      <c r="AD39" s="170">
        <f t="shared" si="2"/>
        <v>0</v>
      </c>
      <c r="AE39" s="58"/>
      <c r="AF39" s="56"/>
      <c r="AG39" s="57"/>
      <c r="AH39" s="126"/>
    </row>
    <row r="40" spans="1:34" ht="21" customHeight="1" thickBot="1" x14ac:dyDescent="0.3">
      <c r="A40" s="59" t="s">
        <v>19</v>
      </c>
      <c r="B40" s="60"/>
      <c r="C40" s="61">
        <f t="shared" ref="C40:AG40" si="6">SUM(C10:C39)</f>
        <v>0</v>
      </c>
      <c r="D40" s="62">
        <f t="shared" si="6"/>
        <v>0</v>
      </c>
      <c r="E40" s="63">
        <f t="shared" si="6"/>
        <v>0</v>
      </c>
      <c r="F40" s="64">
        <f t="shared" si="6"/>
        <v>0</v>
      </c>
      <c r="G40" s="64">
        <f t="shared" si="6"/>
        <v>0</v>
      </c>
      <c r="H40" s="64">
        <f t="shared" si="6"/>
        <v>0</v>
      </c>
      <c r="I40" s="73">
        <f t="shared" si="6"/>
        <v>0</v>
      </c>
      <c r="J40" s="67">
        <f t="shared" si="6"/>
        <v>0</v>
      </c>
      <c r="K40" s="62">
        <f t="shared" si="6"/>
        <v>0</v>
      </c>
      <c r="L40" s="63">
        <f t="shared" si="6"/>
        <v>0</v>
      </c>
      <c r="M40" s="67">
        <f t="shared" si="6"/>
        <v>0</v>
      </c>
      <c r="N40" s="62">
        <f t="shared" si="6"/>
        <v>0</v>
      </c>
      <c r="O40" s="63">
        <f t="shared" si="6"/>
        <v>0</v>
      </c>
      <c r="P40" s="67">
        <f t="shared" si="6"/>
        <v>0</v>
      </c>
      <c r="Q40" s="62">
        <f t="shared" si="6"/>
        <v>0</v>
      </c>
      <c r="R40" s="63">
        <f t="shared" si="6"/>
        <v>0</v>
      </c>
      <c r="S40" s="61">
        <f t="shared" si="6"/>
        <v>0</v>
      </c>
      <c r="T40" s="62">
        <f t="shared" si="6"/>
        <v>0</v>
      </c>
      <c r="U40" s="63">
        <f t="shared" si="6"/>
        <v>0</v>
      </c>
      <c r="V40" s="66">
        <f t="shared" si="6"/>
        <v>0</v>
      </c>
      <c r="W40" s="67">
        <f t="shared" si="6"/>
        <v>0</v>
      </c>
      <c r="X40" s="62">
        <f t="shared" si="6"/>
        <v>0</v>
      </c>
      <c r="Y40" s="62">
        <f t="shared" si="6"/>
        <v>0</v>
      </c>
      <c r="Z40" s="62">
        <f t="shared" si="6"/>
        <v>0</v>
      </c>
      <c r="AA40" s="62">
        <f t="shared" si="6"/>
        <v>0</v>
      </c>
      <c r="AB40" s="62">
        <f t="shared" si="6"/>
        <v>0</v>
      </c>
      <c r="AC40" s="65">
        <f t="shared" si="6"/>
        <v>0</v>
      </c>
      <c r="AD40" s="64">
        <f t="shared" si="6"/>
        <v>0</v>
      </c>
      <c r="AE40" s="61">
        <f t="shared" si="6"/>
        <v>0</v>
      </c>
      <c r="AF40" s="62">
        <f t="shared" si="6"/>
        <v>0</v>
      </c>
      <c r="AG40" s="65">
        <f t="shared" si="6"/>
        <v>0</v>
      </c>
      <c r="AH40" s="105"/>
    </row>
    <row r="41" spans="1:34" x14ac:dyDescent="0.25">
      <c r="A41" s="130" t="s">
        <v>86</v>
      </c>
      <c r="G41"/>
      <c r="H41"/>
      <c r="I41"/>
      <c r="J41" s="303">
        <f>J40+K40+L40</f>
        <v>0</v>
      </c>
      <c r="K41" s="304"/>
      <c r="L41" s="305"/>
      <c r="M41" s="303">
        <f>M40+N40+O40</f>
        <v>0</v>
      </c>
      <c r="N41" s="304"/>
      <c r="O41" s="305"/>
      <c r="P41" s="303">
        <f>P40+Q40+R40</f>
        <v>0</v>
      </c>
      <c r="Q41" s="304"/>
      <c r="R41" s="305"/>
      <c r="S41" s="303">
        <f>S40+T40+U40</f>
        <v>0</v>
      </c>
      <c r="T41" s="304"/>
      <c r="U41" s="305"/>
    </row>
    <row r="42" spans="1:34" ht="15.75" thickBot="1" x14ac:dyDescent="0.3"/>
    <row r="43" spans="1:34" x14ac:dyDescent="0.25">
      <c r="A43" s="3" t="s">
        <v>55</v>
      </c>
      <c r="B43" s="4"/>
      <c r="C43" s="4"/>
      <c r="D43" s="4"/>
      <c r="E43" s="4"/>
      <c r="F43" s="4"/>
      <c r="G43" s="4"/>
      <c r="H43" s="4"/>
      <c r="I43" s="4"/>
      <c r="J43" s="4"/>
      <c r="K43" s="4"/>
      <c r="L43" s="4"/>
      <c r="M43" s="4"/>
      <c r="N43" s="4"/>
      <c r="O43" s="4"/>
      <c r="P43" s="4"/>
      <c r="Q43" s="4"/>
      <c r="R43" s="4"/>
      <c r="S43" s="4"/>
      <c r="T43" s="4"/>
      <c r="U43" s="4"/>
      <c r="V43" s="5"/>
    </row>
    <row r="44" spans="1:34" x14ac:dyDescent="0.25">
      <c r="A44" s="6"/>
      <c r="B44" s="7"/>
      <c r="C44" s="7"/>
      <c r="D44" s="7"/>
      <c r="E44" s="7"/>
      <c r="F44" s="7"/>
      <c r="G44" s="7"/>
      <c r="H44" s="7"/>
      <c r="I44" s="7"/>
      <c r="J44" s="7"/>
      <c r="K44" s="7"/>
      <c r="L44" s="7"/>
      <c r="M44" s="7"/>
      <c r="N44" s="7"/>
      <c r="O44" s="7"/>
      <c r="P44" s="7"/>
      <c r="Q44" s="7"/>
      <c r="R44" s="7"/>
      <c r="S44" s="7"/>
      <c r="T44" s="7"/>
      <c r="U44" s="7"/>
      <c r="V44" s="8"/>
    </row>
    <row r="45" spans="1:34" x14ac:dyDescent="0.25">
      <c r="A45" s="6"/>
      <c r="B45" s="7"/>
      <c r="C45" s="7"/>
      <c r="D45" s="7"/>
      <c r="E45" s="7"/>
      <c r="F45" s="7"/>
      <c r="G45" s="7"/>
      <c r="H45" s="7"/>
      <c r="I45" s="7"/>
      <c r="J45" s="7"/>
      <c r="K45" s="7"/>
      <c r="L45" s="7"/>
      <c r="M45" s="7"/>
      <c r="N45" s="7"/>
      <c r="O45" s="7"/>
      <c r="P45" s="7"/>
      <c r="Q45" s="7"/>
      <c r="R45" s="7"/>
      <c r="S45" s="7"/>
      <c r="T45" s="7"/>
      <c r="U45" s="7"/>
      <c r="V45" s="8"/>
    </row>
    <row r="46" spans="1:34" x14ac:dyDescent="0.25">
      <c r="A46" s="124"/>
      <c r="B46" s="7"/>
      <c r="C46" s="7"/>
      <c r="D46" s="7"/>
      <c r="E46" s="7"/>
      <c r="F46" s="7"/>
      <c r="G46" s="7"/>
      <c r="H46" s="7"/>
      <c r="I46" s="7"/>
      <c r="J46" s="7"/>
      <c r="K46" s="7"/>
      <c r="L46" s="7"/>
      <c r="M46" s="7"/>
      <c r="N46" s="7"/>
      <c r="O46" s="7"/>
      <c r="P46" s="7"/>
      <c r="Q46" s="7"/>
      <c r="R46" s="7"/>
      <c r="S46" s="7"/>
      <c r="T46" s="7"/>
      <c r="U46" s="7"/>
      <c r="V46" s="8"/>
    </row>
    <row r="47" spans="1:34" x14ac:dyDescent="0.25">
      <c r="A47" s="6"/>
      <c r="B47" s="7"/>
      <c r="C47" s="7"/>
      <c r="D47" s="7"/>
      <c r="E47" s="7"/>
      <c r="F47" s="7"/>
      <c r="G47" s="7"/>
      <c r="H47" s="7"/>
      <c r="I47" s="7"/>
      <c r="J47" s="7"/>
      <c r="K47" s="7"/>
      <c r="L47" s="7"/>
      <c r="M47" s="7"/>
      <c r="N47" s="7"/>
      <c r="O47" s="7"/>
      <c r="P47" s="7"/>
      <c r="Q47" s="7"/>
      <c r="R47" s="7"/>
      <c r="S47" s="7"/>
      <c r="T47" s="7"/>
      <c r="U47" s="7"/>
      <c r="V47" s="8"/>
    </row>
    <row r="48" spans="1:34" x14ac:dyDescent="0.25">
      <c r="A48" s="6"/>
      <c r="B48" s="7"/>
      <c r="C48" s="7"/>
      <c r="D48" s="7"/>
      <c r="E48" s="7"/>
      <c r="F48" s="7"/>
      <c r="G48" s="7"/>
      <c r="H48" s="7"/>
      <c r="I48" s="7"/>
      <c r="J48" s="7"/>
      <c r="K48" s="7"/>
      <c r="L48" s="7"/>
      <c r="M48" s="7"/>
      <c r="N48" s="7"/>
      <c r="O48" s="7"/>
      <c r="P48" s="7"/>
      <c r="Q48" s="7"/>
      <c r="R48" s="7"/>
      <c r="S48" s="7"/>
      <c r="T48" s="7"/>
      <c r="U48" s="7"/>
      <c r="V48" s="8"/>
    </row>
    <row r="49" spans="1:22" ht="15.75" thickBot="1" x14ac:dyDescent="0.3">
      <c r="A49" s="9"/>
      <c r="B49" s="10"/>
      <c r="C49" s="10"/>
      <c r="D49" s="10"/>
      <c r="E49" s="10"/>
      <c r="F49" s="10"/>
      <c r="G49" s="10"/>
      <c r="H49" s="10"/>
      <c r="I49" s="10"/>
      <c r="J49" s="10"/>
      <c r="K49" s="10"/>
      <c r="L49" s="10"/>
      <c r="M49" s="10"/>
      <c r="N49" s="10"/>
      <c r="O49" s="10"/>
      <c r="P49" s="10"/>
      <c r="Q49" s="10"/>
      <c r="R49" s="10"/>
      <c r="S49" s="10"/>
      <c r="T49" s="10"/>
      <c r="U49" s="10"/>
      <c r="V49" s="11"/>
    </row>
    <row r="74" ht="14.25" customHeight="1" x14ac:dyDescent="0.25"/>
  </sheetData>
  <sheetProtection sheet="1" formatColumns="0"/>
  <customSheetViews>
    <customSheetView guid="{BCBC1B11-4E9B-4E8B-8945-781F487FE216}" scale="60" fitToPage="1">
      <selection activeCell="U10" sqref="U10"/>
      <pageMargins left="0.70866141732283472" right="0.70866141732283472" top="0.78740157480314965" bottom="0.78740157480314965" header="0.31496062992125984" footer="0.31496062992125984"/>
      <pageSetup paperSize="9" scale="45" orientation="landscape" horizontalDpi="300" verticalDpi="300" r:id="rId1"/>
    </customSheetView>
    <customSheetView guid="{230BA401-F0C0-4897-9C7E-9DC1DEAEC41D}" scale="60" fitToPage="1" topLeftCell="A13">
      <selection activeCell="A30" sqref="A30:B30"/>
      <pageMargins left="0.70866141732283472" right="0.70866141732283472" top="0.78740157480314965" bottom="0.78740157480314965" header="0.31496062992125984" footer="0.31496062992125984"/>
      <pageSetup paperSize="9" scale="45" orientation="landscape" horizontalDpi="300" verticalDpi="300" r:id="rId2"/>
    </customSheetView>
  </customSheetViews>
  <mergeCells count="35">
    <mergeCell ref="J41:L41"/>
    <mergeCell ref="M41:O41"/>
    <mergeCell ref="P41:R41"/>
    <mergeCell ref="S41:U41"/>
    <mergeCell ref="AD8:AD9"/>
    <mergeCell ref="AC8:AC9"/>
    <mergeCell ref="Z8:Z9"/>
    <mergeCell ref="AA8:AA9"/>
    <mergeCell ref="AB8:AB9"/>
    <mergeCell ref="Y8:Y9"/>
    <mergeCell ref="M8:O8"/>
    <mergeCell ref="P8:R8"/>
    <mergeCell ref="H8:H9"/>
    <mergeCell ref="I8:I9"/>
    <mergeCell ref="J8:L8"/>
    <mergeCell ref="AG8:AG9"/>
    <mergeCell ref="AH8:AH9"/>
    <mergeCell ref="AE8:AE9"/>
    <mergeCell ref="AF8:AF9"/>
    <mergeCell ref="AE7:AG7"/>
    <mergeCell ref="A8:A9"/>
    <mergeCell ref="B8:B9"/>
    <mergeCell ref="C8:C9"/>
    <mergeCell ref="D8:D9"/>
    <mergeCell ref="E8:E9"/>
    <mergeCell ref="S8:U8"/>
    <mergeCell ref="V8:V9"/>
    <mergeCell ref="W8:W9"/>
    <mergeCell ref="X8:X9"/>
    <mergeCell ref="A7:B7"/>
    <mergeCell ref="C7:F7"/>
    <mergeCell ref="G7:V7"/>
    <mergeCell ref="W7:AD7"/>
    <mergeCell ref="F8:F9"/>
    <mergeCell ref="G8:G9"/>
  </mergeCells>
  <conditionalFormatting sqref="A10:AG39">
    <cfRule type="expression" dxfId="44" priority="5">
      <formula>WEEKDAY($B10,2)&gt;5</formula>
    </cfRule>
  </conditionalFormatting>
  <conditionalFormatting sqref="A10:B39">
    <cfRule type="expression" dxfId="43" priority="4">
      <formula>WEEKDAY($B10,2)&gt;5</formula>
    </cfRule>
  </conditionalFormatting>
  <conditionalFormatting sqref="F10:F39">
    <cfRule type="expression" dxfId="42" priority="3">
      <formula>COLUMN()</formula>
    </cfRule>
  </conditionalFormatting>
  <conditionalFormatting sqref="V10:V39">
    <cfRule type="expression" dxfId="41" priority="2">
      <formula>COLUMN()</formula>
    </cfRule>
  </conditionalFormatting>
  <conditionalFormatting sqref="AD10:AD39">
    <cfRule type="expression" dxfId="40" priority="1">
      <formula>COLUMN()</formula>
    </cfRule>
  </conditionalFormatting>
  <dataValidations count="1">
    <dataValidation type="whole" operator="greaterThanOrEqual" allowBlank="1" showInputMessage="1" showErrorMessage="1" errorTitle="Achtung!" error="Sie dürfen nur ganze Zahlen eingeben!" sqref="C10:AG39">
      <formula1>0</formula1>
    </dataValidation>
  </dataValidations>
  <pageMargins left="0.70866141732283472" right="0.70866141732283472" top="0.78740157480314965" bottom="0.78740157480314965" header="0.31496062992125984" footer="0.31496062992125984"/>
  <pageSetup paperSize="9" scale="45" orientation="landscape" horizontalDpi="300" verticalDpi="30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zoomScale="60" zoomScaleNormal="60" zoomScaleSheetLayoutView="100" zoomScalePageLayoutView="50" workbookViewId="0">
      <selection activeCell="U10" sqref="U10"/>
    </sheetView>
  </sheetViews>
  <sheetFormatPr baseColWidth="10" defaultColWidth="11" defaultRowHeight="15" x14ac:dyDescent="0.25"/>
  <cols>
    <col min="1" max="1" width="21.375" style="1" customWidth="1"/>
    <col min="2" max="2" width="11.125" style="1" customWidth="1"/>
    <col min="3" max="5" width="6.125" style="1" customWidth="1"/>
    <col min="6" max="6" width="10.625" style="1" customWidth="1"/>
    <col min="7" max="33" width="6.125" style="1" customWidth="1"/>
    <col min="34" max="34" width="38.625" style="1" customWidth="1"/>
    <col min="35" max="16384" width="11" style="1"/>
  </cols>
  <sheetData>
    <row r="1" spans="1:34" ht="18.75" x14ac:dyDescent="0.3">
      <c r="A1" s="168" t="s">
        <v>10</v>
      </c>
      <c r="B1" s="168">
        <f>Ausblenden!A81</f>
        <v>2025</v>
      </c>
    </row>
    <row r="3" spans="1:34" ht="21" customHeight="1" x14ac:dyDescent="0.25">
      <c r="A3" s="128" t="s">
        <v>0</v>
      </c>
      <c r="B3" s="107">
        <f>'Deckblatt 2025'!C7</f>
        <v>0</v>
      </c>
    </row>
    <row r="4" spans="1:34" ht="21" customHeight="1" x14ac:dyDescent="0.25">
      <c r="A4" s="129" t="s">
        <v>85</v>
      </c>
      <c r="B4" s="2">
        <f>'Deckblatt 2025'!C9</f>
        <v>0</v>
      </c>
    </row>
    <row r="5" spans="1:34" ht="21" customHeight="1" x14ac:dyDescent="0.25">
      <c r="A5" s="129" t="s">
        <v>70</v>
      </c>
      <c r="B5" s="176">
        <f>'Deckblatt 2025'!C11</f>
        <v>0</v>
      </c>
    </row>
    <row r="6" spans="1:34" ht="21" customHeight="1" thickBot="1" x14ac:dyDescent="0.3"/>
    <row r="7" spans="1:34" ht="21" customHeight="1" thickBot="1" x14ac:dyDescent="0.3">
      <c r="A7" s="265" t="s">
        <v>65</v>
      </c>
      <c r="B7" s="272"/>
      <c r="C7" s="265" t="str">
        <f>'Jahresübersicht '!B7</f>
        <v>Nutzende nach Geschlecht</v>
      </c>
      <c r="D7" s="266"/>
      <c r="E7" s="266"/>
      <c r="F7" s="267"/>
      <c r="G7" s="289" t="str">
        <f>'Jahresübersicht '!F7</f>
        <v>Nutzende nach Altersgruppen</v>
      </c>
      <c r="H7" s="290"/>
      <c r="I7" s="290"/>
      <c r="J7" s="290"/>
      <c r="K7" s="290"/>
      <c r="L7" s="290"/>
      <c r="M7" s="290"/>
      <c r="N7" s="290"/>
      <c r="O7" s="290"/>
      <c r="P7" s="290"/>
      <c r="Q7" s="290"/>
      <c r="R7" s="290"/>
      <c r="S7" s="290"/>
      <c r="T7" s="290"/>
      <c r="U7" s="290"/>
      <c r="V7" s="267"/>
      <c r="W7" s="265" t="str">
        <f>'Jahresübersicht '!V7</f>
        <v>Nutzungen nach Inhalt/Methode</v>
      </c>
      <c r="X7" s="266"/>
      <c r="Y7" s="266"/>
      <c r="Z7" s="266"/>
      <c r="AA7" s="266"/>
      <c r="AB7" s="266"/>
      <c r="AC7" s="266"/>
      <c r="AD7" s="267"/>
      <c r="AE7" s="265" t="str">
        <f>'Jahresübersicht '!AD7</f>
        <v>Anzahl der:</v>
      </c>
      <c r="AF7" s="266"/>
      <c r="AG7" s="266"/>
      <c r="AH7" s="106" t="s">
        <v>68</v>
      </c>
    </row>
    <row r="8" spans="1:34" ht="45" customHeight="1" x14ac:dyDescent="0.25">
      <c r="A8" s="281" t="s">
        <v>20</v>
      </c>
      <c r="B8" s="279" t="s">
        <v>21</v>
      </c>
      <c r="C8" s="237" t="s">
        <v>66</v>
      </c>
      <c r="D8" s="239" t="s">
        <v>67</v>
      </c>
      <c r="E8" s="285" t="s">
        <v>100</v>
      </c>
      <c r="F8" s="287" t="s">
        <v>1</v>
      </c>
      <c r="G8" s="291" t="s">
        <v>2</v>
      </c>
      <c r="H8" s="306" t="s">
        <v>26</v>
      </c>
      <c r="I8" s="308" t="s">
        <v>27</v>
      </c>
      <c r="J8" s="273" t="s">
        <v>3</v>
      </c>
      <c r="K8" s="274"/>
      <c r="L8" s="275"/>
      <c r="M8" s="276" t="s">
        <v>4</v>
      </c>
      <c r="N8" s="277"/>
      <c r="O8" s="278"/>
      <c r="P8" s="273" t="s">
        <v>5</v>
      </c>
      <c r="Q8" s="274"/>
      <c r="R8" s="275"/>
      <c r="S8" s="274" t="s">
        <v>56</v>
      </c>
      <c r="T8" s="274"/>
      <c r="U8" s="274"/>
      <c r="V8" s="243" t="s">
        <v>1</v>
      </c>
      <c r="W8" s="295" t="str">
        <f>'Jahresübersicht '!V8</f>
        <v>Einzelarbeit</v>
      </c>
      <c r="X8" s="293" t="str">
        <f>'Jahresübersicht '!W8</f>
        <v>offenes Angebot</v>
      </c>
      <c r="Y8" s="293" t="str">
        <f>'Jahresübersicht '!X8</f>
        <v>Gruppenangebot</v>
      </c>
      <c r="Z8" s="293" t="str">
        <f>'Jahresübersicht '!Y8</f>
        <v>Beteiligungsprojekt</v>
      </c>
      <c r="AA8" s="293" t="str">
        <f>'Jahresübersicht '!Z8</f>
        <v>Angebot in Kooperation</v>
      </c>
      <c r="AB8" s="293" t="str">
        <f>'Jahresübersicht '!AA8</f>
        <v>Ausflug/Exkursion</v>
      </c>
      <c r="AC8" s="297" t="str">
        <f>'Jahresübersicht '!AB8</f>
        <v>Fahrt mit Übernachtung</v>
      </c>
      <c r="AD8" s="287" t="s">
        <v>1</v>
      </c>
      <c r="AE8" s="295" t="str">
        <f>'Jahresübersicht '!AD8</f>
        <v>selbstverwalteten Gruppen</v>
      </c>
      <c r="AF8" s="293" t="str">
        <f>'Jahresübersicht '!AE8</f>
        <v>Veranstaltungen</v>
      </c>
      <c r="AG8" s="297" t="str">
        <f>'Jahresübersicht '!AF8</f>
        <v xml:space="preserve">Nutzung durch Gemeinwesen </v>
      </c>
      <c r="AH8" s="301"/>
    </row>
    <row r="9" spans="1:34" ht="69.95" customHeight="1" thickBot="1" x14ac:dyDescent="0.3">
      <c r="A9" s="282"/>
      <c r="B9" s="280"/>
      <c r="C9" s="283"/>
      <c r="D9" s="284"/>
      <c r="E9" s="286"/>
      <c r="F9" s="288"/>
      <c r="G9" s="292"/>
      <c r="H9" s="307"/>
      <c r="I9" s="309"/>
      <c r="J9" s="134" t="s">
        <v>24</v>
      </c>
      <c r="K9" s="53" t="s">
        <v>25</v>
      </c>
      <c r="L9" s="311" t="s">
        <v>147</v>
      </c>
      <c r="M9" s="134" t="s">
        <v>24</v>
      </c>
      <c r="N9" s="53" t="s">
        <v>25</v>
      </c>
      <c r="O9" s="311" t="s">
        <v>147</v>
      </c>
      <c r="P9" s="134" t="s">
        <v>24</v>
      </c>
      <c r="Q9" s="53" t="s">
        <v>25</v>
      </c>
      <c r="R9" s="311" t="s">
        <v>147</v>
      </c>
      <c r="S9" s="133" t="s">
        <v>24</v>
      </c>
      <c r="T9" s="53" t="s">
        <v>25</v>
      </c>
      <c r="U9" s="312" t="s">
        <v>147</v>
      </c>
      <c r="V9" s="244"/>
      <c r="W9" s="296"/>
      <c r="X9" s="294"/>
      <c r="Y9" s="294"/>
      <c r="Z9" s="294"/>
      <c r="AA9" s="294"/>
      <c r="AB9" s="294"/>
      <c r="AC9" s="298"/>
      <c r="AD9" s="288"/>
      <c r="AE9" s="296"/>
      <c r="AF9" s="294"/>
      <c r="AG9" s="298"/>
      <c r="AH9" s="302"/>
    </row>
    <row r="10" spans="1:34" ht="21" customHeight="1" x14ac:dyDescent="0.25">
      <c r="A10" s="205" t="str">
        <f>TEXT(B10,"TTTT")</f>
        <v>Donnerstag</v>
      </c>
      <c r="B10" s="206">
        <f>DATE(Ausblenden!$A$81,5,Ausblenden!$B81)</f>
        <v>45778</v>
      </c>
      <c r="C10" s="191">
        <f>J10+M10+P10+S10</f>
        <v>0</v>
      </c>
      <c r="D10" s="191">
        <f t="shared" ref="D10:E25" si="0">K10+N10+Q10+T10</f>
        <v>0</v>
      </c>
      <c r="E10" s="191">
        <f t="shared" si="0"/>
        <v>0</v>
      </c>
      <c r="F10" s="192">
        <f>SUM(C10:E10)</f>
        <v>0</v>
      </c>
      <c r="G10" s="193"/>
      <c r="H10" s="193"/>
      <c r="I10" s="194"/>
      <c r="J10" s="195"/>
      <c r="K10" s="196"/>
      <c r="L10" s="197"/>
      <c r="M10" s="195"/>
      <c r="N10" s="196"/>
      <c r="O10" s="197"/>
      <c r="P10" s="195"/>
      <c r="Q10" s="196"/>
      <c r="R10" s="197"/>
      <c r="S10" s="198"/>
      <c r="T10" s="196"/>
      <c r="U10" s="196"/>
      <c r="V10" s="192">
        <f t="shared" ref="V10:V40" si="1">SUM(G10:U10)</f>
        <v>0</v>
      </c>
      <c r="W10" s="199"/>
      <c r="X10" s="199"/>
      <c r="Y10" s="199"/>
      <c r="Z10" s="199"/>
      <c r="AA10" s="199"/>
      <c r="AB10" s="199"/>
      <c r="AC10" s="200"/>
      <c r="AD10" s="201">
        <f t="shared" ref="AD10:AD40" si="2">SUM(W10:AC10)</f>
        <v>0</v>
      </c>
      <c r="AE10" s="202"/>
      <c r="AF10" s="203"/>
      <c r="AG10" s="204"/>
      <c r="AH10" s="126"/>
    </row>
    <row r="11" spans="1:34" ht="21" customHeight="1" x14ac:dyDescent="0.25">
      <c r="A11" s="68" t="str">
        <f t="shared" ref="A11:A40" si="3">TEXT(B11,"TTTT")</f>
        <v>Freitag</v>
      </c>
      <c r="B11" s="69">
        <f>DATE(Ausblenden!$A$81,5,Ausblenden!$B82)</f>
        <v>45779</v>
      </c>
      <c r="C11" s="54">
        <f t="shared" ref="C11:E40" si="4">J11+M11+P11+S11</f>
        <v>0</v>
      </c>
      <c r="D11" s="54">
        <f t="shared" si="0"/>
        <v>0</v>
      </c>
      <c r="E11" s="54">
        <f t="shared" si="0"/>
        <v>0</v>
      </c>
      <c r="F11" s="169">
        <f>SUM(C11:E11)</f>
        <v>0</v>
      </c>
      <c r="G11" s="131"/>
      <c r="H11" s="131"/>
      <c r="I11" s="140"/>
      <c r="J11" s="70"/>
      <c r="K11" s="55"/>
      <c r="L11" s="72"/>
      <c r="M11" s="70"/>
      <c r="N11" s="55"/>
      <c r="O11" s="72"/>
      <c r="P11" s="70"/>
      <c r="Q11" s="55"/>
      <c r="R11" s="72"/>
      <c r="S11" s="71"/>
      <c r="T11" s="55"/>
      <c r="U11" s="55"/>
      <c r="V11" s="169">
        <f t="shared" si="1"/>
        <v>0</v>
      </c>
      <c r="W11" s="56"/>
      <c r="X11" s="56"/>
      <c r="Y11" s="56"/>
      <c r="Z11" s="56"/>
      <c r="AA11" s="56"/>
      <c r="AB11" s="56"/>
      <c r="AC11" s="57"/>
      <c r="AD11" s="170">
        <f t="shared" si="2"/>
        <v>0</v>
      </c>
      <c r="AE11" s="58"/>
      <c r="AF11" s="56"/>
      <c r="AG11" s="57"/>
      <c r="AH11" s="126"/>
    </row>
    <row r="12" spans="1:34" ht="21" customHeight="1" x14ac:dyDescent="0.25">
      <c r="A12" s="68" t="str">
        <f t="shared" si="3"/>
        <v>Samstag</v>
      </c>
      <c r="B12" s="69">
        <f>DATE(Ausblenden!$A$81,5,Ausblenden!$B83)</f>
        <v>45780</v>
      </c>
      <c r="C12" s="54">
        <f t="shared" si="4"/>
        <v>0</v>
      </c>
      <c r="D12" s="54">
        <f t="shared" si="0"/>
        <v>0</v>
      </c>
      <c r="E12" s="54">
        <f t="shared" si="0"/>
        <v>0</v>
      </c>
      <c r="F12" s="169">
        <f t="shared" ref="F12:F40" si="5">SUM(C12:E12)</f>
        <v>0</v>
      </c>
      <c r="G12" s="131"/>
      <c r="H12" s="131"/>
      <c r="I12" s="140"/>
      <c r="J12" s="70"/>
      <c r="K12" s="55"/>
      <c r="L12" s="72"/>
      <c r="M12" s="70"/>
      <c r="N12" s="55"/>
      <c r="O12" s="72"/>
      <c r="P12" s="70"/>
      <c r="Q12" s="55"/>
      <c r="R12" s="72"/>
      <c r="S12" s="71"/>
      <c r="T12" s="55"/>
      <c r="U12" s="55"/>
      <c r="V12" s="169">
        <f t="shared" si="1"/>
        <v>0</v>
      </c>
      <c r="W12" s="56"/>
      <c r="X12" s="56"/>
      <c r="Y12" s="56"/>
      <c r="Z12" s="56"/>
      <c r="AA12" s="56"/>
      <c r="AB12" s="56"/>
      <c r="AC12" s="57"/>
      <c r="AD12" s="170">
        <f t="shared" si="2"/>
        <v>0</v>
      </c>
      <c r="AE12" s="58"/>
      <c r="AF12" s="56"/>
      <c r="AG12" s="57"/>
      <c r="AH12" s="127"/>
    </row>
    <row r="13" spans="1:34" ht="21" customHeight="1" x14ac:dyDescent="0.25">
      <c r="A13" s="68" t="str">
        <f t="shared" si="3"/>
        <v>Sonntag</v>
      </c>
      <c r="B13" s="69">
        <f>DATE(Ausblenden!$A$81,5,Ausblenden!$B84)</f>
        <v>45781</v>
      </c>
      <c r="C13" s="54">
        <f t="shared" si="4"/>
        <v>0</v>
      </c>
      <c r="D13" s="54">
        <f t="shared" si="0"/>
        <v>0</v>
      </c>
      <c r="E13" s="54">
        <f t="shared" si="0"/>
        <v>0</v>
      </c>
      <c r="F13" s="169">
        <f t="shared" si="5"/>
        <v>0</v>
      </c>
      <c r="G13" s="131"/>
      <c r="H13" s="131"/>
      <c r="I13" s="140"/>
      <c r="J13" s="70"/>
      <c r="K13" s="55"/>
      <c r="L13" s="72"/>
      <c r="M13" s="70"/>
      <c r="N13" s="55"/>
      <c r="O13" s="72"/>
      <c r="P13" s="70"/>
      <c r="Q13" s="55"/>
      <c r="R13" s="72"/>
      <c r="S13" s="71"/>
      <c r="T13" s="55"/>
      <c r="U13" s="55"/>
      <c r="V13" s="169">
        <f t="shared" si="1"/>
        <v>0</v>
      </c>
      <c r="W13" s="56"/>
      <c r="X13" s="56"/>
      <c r="Y13" s="56"/>
      <c r="Z13" s="56"/>
      <c r="AA13" s="56"/>
      <c r="AB13" s="56"/>
      <c r="AC13" s="57"/>
      <c r="AD13" s="170">
        <f t="shared" si="2"/>
        <v>0</v>
      </c>
      <c r="AE13" s="58"/>
      <c r="AF13" s="56"/>
      <c r="AG13" s="57"/>
      <c r="AH13" s="126"/>
    </row>
    <row r="14" spans="1:34" ht="21" customHeight="1" x14ac:dyDescent="0.25">
      <c r="A14" s="68" t="str">
        <f t="shared" si="3"/>
        <v>Montag</v>
      </c>
      <c r="B14" s="69">
        <f>DATE(Ausblenden!$A$81,5,Ausblenden!$B85)</f>
        <v>45782</v>
      </c>
      <c r="C14" s="54">
        <f t="shared" si="4"/>
        <v>0</v>
      </c>
      <c r="D14" s="54">
        <f t="shared" si="0"/>
        <v>0</v>
      </c>
      <c r="E14" s="54">
        <f t="shared" si="0"/>
        <v>0</v>
      </c>
      <c r="F14" s="169">
        <f t="shared" si="5"/>
        <v>0</v>
      </c>
      <c r="G14" s="131"/>
      <c r="H14" s="131"/>
      <c r="I14" s="140"/>
      <c r="J14" s="70"/>
      <c r="K14" s="55"/>
      <c r="L14" s="72"/>
      <c r="M14" s="70"/>
      <c r="N14" s="55"/>
      <c r="O14" s="72"/>
      <c r="P14" s="70"/>
      <c r="Q14" s="55"/>
      <c r="R14" s="72"/>
      <c r="S14" s="71"/>
      <c r="T14" s="55"/>
      <c r="U14" s="55"/>
      <c r="V14" s="169">
        <f t="shared" si="1"/>
        <v>0</v>
      </c>
      <c r="W14" s="56"/>
      <c r="X14" s="56"/>
      <c r="Y14" s="56"/>
      <c r="Z14" s="56"/>
      <c r="AA14" s="56"/>
      <c r="AB14" s="56"/>
      <c r="AC14" s="57"/>
      <c r="AD14" s="170">
        <f t="shared" si="2"/>
        <v>0</v>
      </c>
      <c r="AE14" s="58"/>
      <c r="AF14" s="56"/>
      <c r="AG14" s="57"/>
      <c r="AH14" s="126"/>
    </row>
    <row r="15" spans="1:34" ht="21" customHeight="1" x14ac:dyDescent="0.25">
      <c r="A15" s="68" t="str">
        <f t="shared" si="3"/>
        <v>Dienstag</v>
      </c>
      <c r="B15" s="69">
        <f>DATE(Ausblenden!$A$81,5,Ausblenden!$B86)</f>
        <v>45783</v>
      </c>
      <c r="C15" s="54">
        <f t="shared" si="4"/>
        <v>0</v>
      </c>
      <c r="D15" s="54">
        <f t="shared" si="0"/>
        <v>0</v>
      </c>
      <c r="E15" s="54">
        <f t="shared" si="0"/>
        <v>0</v>
      </c>
      <c r="F15" s="169">
        <f t="shared" si="5"/>
        <v>0</v>
      </c>
      <c r="G15" s="131"/>
      <c r="H15" s="131"/>
      <c r="I15" s="140"/>
      <c r="J15" s="70"/>
      <c r="K15" s="55"/>
      <c r="L15" s="72"/>
      <c r="M15" s="70"/>
      <c r="N15" s="55"/>
      <c r="O15" s="72"/>
      <c r="P15" s="70"/>
      <c r="Q15" s="55"/>
      <c r="R15" s="72"/>
      <c r="S15" s="71"/>
      <c r="T15" s="55"/>
      <c r="U15" s="55"/>
      <c r="V15" s="169">
        <f t="shared" si="1"/>
        <v>0</v>
      </c>
      <c r="W15" s="56"/>
      <c r="X15" s="56"/>
      <c r="Y15" s="56"/>
      <c r="Z15" s="56"/>
      <c r="AA15" s="56"/>
      <c r="AB15" s="56"/>
      <c r="AC15" s="57"/>
      <c r="AD15" s="170">
        <f t="shared" si="2"/>
        <v>0</v>
      </c>
      <c r="AE15" s="58"/>
      <c r="AF15" s="56"/>
      <c r="AG15" s="57"/>
      <c r="AH15" s="126"/>
    </row>
    <row r="16" spans="1:34" ht="21" customHeight="1" x14ac:dyDescent="0.25">
      <c r="A16" s="68" t="str">
        <f t="shared" si="3"/>
        <v>Mittwoch</v>
      </c>
      <c r="B16" s="69">
        <f>DATE(Ausblenden!$A$81,5,Ausblenden!$B87)</f>
        <v>45784</v>
      </c>
      <c r="C16" s="54">
        <f t="shared" si="4"/>
        <v>0</v>
      </c>
      <c r="D16" s="54">
        <f t="shared" si="0"/>
        <v>0</v>
      </c>
      <c r="E16" s="54">
        <f t="shared" si="0"/>
        <v>0</v>
      </c>
      <c r="F16" s="169">
        <f t="shared" si="5"/>
        <v>0</v>
      </c>
      <c r="G16" s="131"/>
      <c r="H16" s="131"/>
      <c r="I16" s="140"/>
      <c r="J16" s="70"/>
      <c r="K16" s="55"/>
      <c r="L16" s="72"/>
      <c r="M16" s="70"/>
      <c r="N16" s="55"/>
      <c r="O16" s="72"/>
      <c r="P16" s="70"/>
      <c r="Q16" s="55"/>
      <c r="R16" s="72"/>
      <c r="S16" s="71"/>
      <c r="T16" s="55"/>
      <c r="U16" s="55"/>
      <c r="V16" s="169">
        <f t="shared" si="1"/>
        <v>0</v>
      </c>
      <c r="W16" s="56"/>
      <c r="X16" s="56"/>
      <c r="Y16" s="56"/>
      <c r="Z16" s="56"/>
      <c r="AA16" s="56"/>
      <c r="AB16" s="56"/>
      <c r="AC16" s="57"/>
      <c r="AD16" s="170">
        <f t="shared" si="2"/>
        <v>0</v>
      </c>
      <c r="AE16" s="58"/>
      <c r="AF16" s="56"/>
      <c r="AG16" s="57"/>
      <c r="AH16" s="126"/>
    </row>
    <row r="17" spans="1:34" ht="21" customHeight="1" x14ac:dyDescent="0.25">
      <c r="A17" s="68" t="str">
        <f t="shared" si="3"/>
        <v>Donnerstag</v>
      </c>
      <c r="B17" s="69">
        <f>DATE(Ausblenden!$A$81,5,Ausblenden!$B88)</f>
        <v>45785</v>
      </c>
      <c r="C17" s="54">
        <f t="shared" si="4"/>
        <v>0</v>
      </c>
      <c r="D17" s="54">
        <f t="shared" si="0"/>
        <v>0</v>
      </c>
      <c r="E17" s="54">
        <f t="shared" si="0"/>
        <v>0</v>
      </c>
      <c r="F17" s="169">
        <f t="shared" si="5"/>
        <v>0</v>
      </c>
      <c r="G17" s="132"/>
      <c r="H17" s="132"/>
      <c r="I17" s="141"/>
      <c r="J17" s="135"/>
      <c r="K17" s="74"/>
      <c r="L17" s="136"/>
      <c r="M17" s="135"/>
      <c r="N17" s="74"/>
      <c r="O17" s="136"/>
      <c r="P17" s="135"/>
      <c r="Q17" s="74"/>
      <c r="R17" s="136"/>
      <c r="S17" s="79"/>
      <c r="T17" s="74"/>
      <c r="U17" s="74"/>
      <c r="V17" s="169">
        <f t="shared" si="1"/>
        <v>0</v>
      </c>
      <c r="W17" s="75"/>
      <c r="X17" s="75"/>
      <c r="Y17" s="75"/>
      <c r="Z17" s="75"/>
      <c r="AA17" s="75"/>
      <c r="AB17" s="75"/>
      <c r="AC17" s="76"/>
      <c r="AD17" s="170">
        <f t="shared" si="2"/>
        <v>0</v>
      </c>
      <c r="AE17" s="58"/>
      <c r="AF17" s="56"/>
      <c r="AG17" s="57"/>
      <c r="AH17" s="126"/>
    </row>
    <row r="18" spans="1:34" ht="21" customHeight="1" x14ac:dyDescent="0.25">
      <c r="A18" s="68" t="str">
        <f t="shared" si="3"/>
        <v>Freitag</v>
      </c>
      <c r="B18" s="69">
        <f>DATE(Ausblenden!$A$81,5,Ausblenden!$B89)</f>
        <v>45786</v>
      </c>
      <c r="C18" s="54">
        <f t="shared" si="4"/>
        <v>0</v>
      </c>
      <c r="D18" s="54">
        <f t="shared" si="0"/>
        <v>0</v>
      </c>
      <c r="E18" s="54">
        <f t="shared" si="0"/>
        <v>0</v>
      </c>
      <c r="F18" s="169">
        <f t="shared" si="5"/>
        <v>0</v>
      </c>
      <c r="G18" s="131"/>
      <c r="H18" s="131"/>
      <c r="I18" s="140"/>
      <c r="J18" s="70"/>
      <c r="K18" s="55"/>
      <c r="L18" s="72"/>
      <c r="M18" s="70"/>
      <c r="N18" s="55"/>
      <c r="O18" s="72"/>
      <c r="P18" s="70"/>
      <c r="Q18" s="55"/>
      <c r="R18" s="72"/>
      <c r="S18" s="71"/>
      <c r="T18" s="55"/>
      <c r="U18" s="55"/>
      <c r="V18" s="169">
        <f t="shared" si="1"/>
        <v>0</v>
      </c>
      <c r="W18" s="56"/>
      <c r="X18" s="56"/>
      <c r="Y18" s="56"/>
      <c r="Z18" s="56"/>
      <c r="AA18" s="56"/>
      <c r="AB18" s="56"/>
      <c r="AC18" s="57"/>
      <c r="AD18" s="170">
        <f t="shared" si="2"/>
        <v>0</v>
      </c>
      <c r="AE18" s="58"/>
      <c r="AF18" s="56"/>
      <c r="AG18" s="57"/>
      <c r="AH18" s="126"/>
    </row>
    <row r="19" spans="1:34" ht="21" customHeight="1" x14ac:dyDescent="0.25">
      <c r="A19" s="68" t="str">
        <f t="shared" si="3"/>
        <v>Samstag</v>
      </c>
      <c r="B19" s="69">
        <f>DATE(Ausblenden!$A$81,5,Ausblenden!$B90)</f>
        <v>45787</v>
      </c>
      <c r="C19" s="54">
        <f t="shared" si="4"/>
        <v>0</v>
      </c>
      <c r="D19" s="54">
        <f t="shared" si="0"/>
        <v>0</v>
      </c>
      <c r="E19" s="54">
        <f t="shared" si="0"/>
        <v>0</v>
      </c>
      <c r="F19" s="169">
        <f t="shared" si="5"/>
        <v>0</v>
      </c>
      <c r="G19" s="131"/>
      <c r="H19" s="131"/>
      <c r="I19" s="140"/>
      <c r="J19" s="70"/>
      <c r="K19" s="55"/>
      <c r="L19" s="72"/>
      <c r="M19" s="70"/>
      <c r="N19" s="55"/>
      <c r="O19" s="72"/>
      <c r="P19" s="70"/>
      <c r="Q19" s="55"/>
      <c r="R19" s="72"/>
      <c r="S19" s="71"/>
      <c r="T19" s="55"/>
      <c r="U19" s="55"/>
      <c r="V19" s="169">
        <f t="shared" si="1"/>
        <v>0</v>
      </c>
      <c r="W19" s="56"/>
      <c r="X19" s="56"/>
      <c r="Y19" s="56"/>
      <c r="Z19" s="56"/>
      <c r="AA19" s="56"/>
      <c r="AB19" s="56"/>
      <c r="AC19" s="57"/>
      <c r="AD19" s="170">
        <f t="shared" si="2"/>
        <v>0</v>
      </c>
      <c r="AE19" s="58"/>
      <c r="AF19" s="56"/>
      <c r="AG19" s="57"/>
      <c r="AH19" s="127"/>
    </row>
    <row r="20" spans="1:34" ht="21" customHeight="1" x14ac:dyDescent="0.25">
      <c r="A20" s="68" t="str">
        <f t="shared" si="3"/>
        <v>Sonntag</v>
      </c>
      <c r="B20" s="69">
        <f>DATE(Ausblenden!$A$81,5,Ausblenden!$B91)</f>
        <v>45788</v>
      </c>
      <c r="C20" s="54">
        <f t="shared" si="4"/>
        <v>0</v>
      </c>
      <c r="D20" s="54">
        <f t="shared" si="0"/>
        <v>0</v>
      </c>
      <c r="E20" s="54">
        <f t="shared" si="0"/>
        <v>0</v>
      </c>
      <c r="F20" s="169">
        <f t="shared" si="5"/>
        <v>0</v>
      </c>
      <c r="G20" s="131"/>
      <c r="H20" s="131"/>
      <c r="I20" s="140"/>
      <c r="J20" s="70"/>
      <c r="K20" s="55"/>
      <c r="L20" s="72"/>
      <c r="M20" s="70"/>
      <c r="N20" s="55"/>
      <c r="O20" s="72"/>
      <c r="P20" s="70"/>
      <c r="Q20" s="55"/>
      <c r="R20" s="72"/>
      <c r="S20" s="71"/>
      <c r="T20" s="55"/>
      <c r="U20" s="55"/>
      <c r="V20" s="169">
        <f t="shared" si="1"/>
        <v>0</v>
      </c>
      <c r="W20" s="56"/>
      <c r="X20" s="56"/>
      <c r="Y20" s="56"/>
      <c r="Z20" s="56"/>
      <c r="AA20" s="56"/>
      <c r="AB20" s="56"/>
      <c r="AC20" s="57"/>
      <c r="AD20" s="170">
        <f t="shared" si="2"/>
        <v>0</v>
      </c>
      <c r="AE20" s="58"/>
      <c r="AF20" s="56"/>
      <c r="AG20" s="57"/>
      <c r="AH20" s="126"/>
    </row>
    <row r="21" spans="1:34" ht="21" customHeight="1" x14ac:dyDescent="0.25">
      <c r="A21" s="68" t="str">
        <f t="shared" si="3"/>
        <v>Montag</v>
      </c>
      <c r="B21" s="69">
        <f>DATE(Ausblenden!$A$81,5,Ausblenden!$B92)</f>
        <v>45789</v>
      </c>
      <c r="C21" s="54">
        <f t="shared" si="4"/>
        <v>0</v>
      </c>
      <c r="D21" s="54">
        <f t="shared" si="0"/>
        <v>0</v>
      </c>
      <c r="E21" s="54">
        <f t="shared" si="0"/>
        <v>0</v>
      </c>
      <c r="F21" s="169">
        <f t="shared" si="5"/>
        <v>0</v>
      </c>
      <c r="G21" s="131"/>
      <c r="H21" s="131"/>
      <c r="I21" s="140"/>
      <c r="J21" s="70"/>
      <c r="K21" s="55"/>
      <c r="L21" s="72"/>
      <c r="M21" s="70"/>
      <c r="N21" s="55"/>
      <c r="O21" s="72"/>
      <c r="P21" s="70"/>
      <c r="Q21" s="55"/>
      <c r="R21" s="72"/>
      <c r="S21" s="71"/>
      <c r="T21" s="55"/>
      <c r="U21" s="55"/>
      <c r="V21" s="169">
        <f t="shared" si="1"/>
        <v>0</v>
      </c>
      <c r="W21" s="56"/>
      <c r="X21" s="56"/>
      <c r="Y21" s="56"/>
      <c r="Z21" s="56"/>
      <c r="AA21" s="56"/>
      <c r="AB21" s="56"/>
      <c r="AC21" s="57"/>
      <c r="AD21" s="170">
        <f t="shared" si="2"/>
        <v>0</v>
      </c>
      <c r="AE21" s="58"/>
      <c r="AF21" s="56"/>
      <c r="AG21" s="57"/>
      <c r="AH21" s="126"/>
    </row>
    <row r="22" spans="1:34" ht="21" customHeight="1" x14ac:dyDescent="0.25">
      <c r="A22" s="68" t="str">
        <f t="shared" si="3"/>
        <v>Dienstag</v>
      </c>
      <c r="B22" s="69">
        <f>DATE(Ausblenden!$A$81,5,Ausblenden!$B93)</f>
        <v>45790</v>
      </c>
      <c r="C22" s="54">
        <f t="shared" si="4"/>
        <v>0</v>
      </c>
      <c r="D22" s="54">
        <f t="shared" si="0"/>
        <v>0</v>
      </c>
      <c r="E22" s="54">
        <f t="shared" si="0"/>
        <v>0</v>
      </c>
      <c r="F22" s="169">
        <f t="shared" si="5"/>
        <v>0</v>
      </c>
      <c r="G22" s="131"/>
      <c r="H22" s="131"/>
      <c r="I22" s="140"/>
      <c r="J22" s="70"/>
      <c r="K22" s="55"/>
      <c r="L22" s="72"/>
      <c r="M22" s="70"/>
      <c r="N22" s="55"/>
      <c r="O22" s="72"/>
      <c r="P22" s="70"/>
      <c r="Q22" s="55"/>
      <c r="R22" s="72"/>
      <c r="S22" s="71"/>
      <c r="T22" s="55"/>
      <c r="U22" s="55"/>
      <c r="V22" s="169">
        <f t="shared" si="1"/>
        <v>0</v>
      </c>
      <c r="W22" s="56"/>
      <c r="X22" s="56"/>
      <c r="Y22" s="56"/>
      <c r="Z22" s="56"/>
      <c r="AA22" s="56"/>
      <c r="AB22" s="56"/>
      <c r="AC22" s="57"/>
      <c r="AD22" s="170">
        <f t="shared" si="2"/>
        <v>0</v>
      </c>
      <c r="AE22" s="58"/>
      <c r="AF22" s="56"/>
      <c r="AG22" s="57"/>
      <c r="AH22" s="126"/>
    </row>
    <row r="23" spans="1:34" ht="21" customHeight="1" x14ac:dyDescent="0.25">
      <c r="A23" s="68" t="str">
        <f t="shared" si="3"/>
        <v>Mittwoch</v>
      </c>
      <c r="B23" s="69">
        <f>DATE(Ausblenden!$A$81,5,Ausblenden!$B94)</f>
        <v>45791</v>
      </c>
      <c r="C23" s="54">
        <f t="shared" si="4"/>
        <v>0</v>
      </c>
      <c r="D23" s="54">
        <f t="shared" si="0"/>
        <v>0</v>
      </c>
      <c r="E23" s="54">
        <f t="shared" si="0"/>
        <v>0</v>
      </c>
      <c r="F23" s="169">
        <f t="shared" si="5"/>
        <v>0</v>
      </c>
      <c r="G23" s="131"/>
      <c r="H23" s="131"/>
      <c r="I23" s="140"/>
      <c r="J23" s="70"/>
      <c r="K23" s="55"/>
      <c r="L23" s="72"/>
      <c r="M23" s="70"/>
      <c r="N23" s="55"/>
      <c r="O23" s="72"/>
      <c r="P23" s="70"/>
      <c r="Q23" s="55"/>
      <c r="R23" s="72"/>
      <c r="S23" s="71"/>
      <c r="T23" s="55"/>
      <c r="U23" s="55"/>
      <c r="V23" s="169">
        <f t="shared" si="1"/>
        <v>0</v>
      </c>
      <c r="W23" s="56"/>
      <c r="X23" s="56"/>
      <c r="Y23" s="56"/>
      <c r="Z23" s="56"/>
      <c r="AA23" s="56"/>
      <c r="AB23" s="56"/>
      <c r="AC23" s="57"/>
      <c r="AD23" s="170">
        <f t="shared" si="2"/>
        <v>0</v>
      </c>
      <c r="AE23" s="58"/>
      <c r="AF23" s="56"/>
      <c r="AG23" s="57"/>
      <c r="AH23" s="126"/>
    </row>
    <row r="24" spans="1:34" ht="21" customHeight="1" x14ac:dyDescent="0.25">
      <c r="A24" s="68" t="str">
        <f t="shared" si="3"/>
        <v>Donnerstag</v>
      </c>
      <c r="B24" s="69">
        <f>DATE(Ausblenden!$A$81,5,Ausblenden!$B95)</f>
        <v>45792</v>
      </c>
      <c r="C24" s="54">
        <f t="shared" si="4"/>
        <v>0</v>
      </c>
      <c r="D24" s="54">
        <f t="shared" si="0"/>
        <v>0</v>
      </c>
      <c r="E24" s="54">
        <f t="shared" si="0"/>
        <v>0</v>
      </c>
      <c r="F24" s="169">
        <f t="shared" si="5"/>
        <v>0</v>
      </c>
      <c r="G24" s="132"/>
      <c r="H24" s="132"/>
      <c r="I24" s="141"/>
      <c r="J24" s="135"/>
      <c r="K24" s="74"/>
      <c r="L24" s="136"/>
      <c r="M24" s="135"/>
      <c r="N24" s="74"/>
      <c r="O24" s="136"/>
      <c r="P24" s="135"/>
      <c r="Q24" s="74"/>
      <c r="R24" s="136"/>
      <c r="S24" s="79"/>
      <c r="T24" s="74"/>
      <c r="U24" s="74"/>
      <c r="V24" s="169">
        <f t="shared" si="1"/>
        <v>0</v>
      </c>
      <c r="W24" s="75"/>
      <c r="X24" s="75"/>
      <c r="Y24" s="75"/>
      <c r="Z24" s="75"/>
      <c r="AA24" s="75"/>
      <c r="AB24" s="75"/>
      <c r="AC24" s="76"/>
      <c r="AD24" s="170">
        <f t="shared" si="2"/>
        <v>0</v>
      </c>
      <c r="AE24" s="58"/>
      <c r="AF24" s="56"/>
      <c r="AG24" s="57"/>
      <c r="AH24" s="126"/>
    </row>
    <row r="25" spans="1:34" ht="21" customHeight="1" x14ac:dyDescent="0.25">
      <c r="A25" s="68" t="str">
        <f t="shared" si="3"/>
        <v>Freitag</v>
      </c>
      <c r="B25" s="69">
        <f>DATE(Ausblenden!$A$81,5,Ausblenden!$B96)</f>
        <v>45793</v>
      </c>
      <c r="C25" s="54">
        <f t="shared" si="4"/>
        <v>0</v>
      </c>
      <c r="D25" s="54">
        <f t="shared" si="0"/>
        <v>0</v>
      </c>
      <c r="E25" s="54">
        <f t="shared" si="0"/>
        <v>0</v>
      </c>
      <c r="F25" s="169">
        <f t="shared" si="5"/>
        <v>0</v>
      </c>
      <c r="G25" s="131"/>
      <c r="H25" s="131"/>
      <c r="I25" s="140"/>
      <c r="J25" s="70"/>
      <c r="K25" s="55"/>
      <c r="L25" s="72"/>
      <c r="M25" s="70"/>
      <c r="N25" s="55"/>
      <c r="O25" s="72"/>
      <c r="P25" s="70"/>
      <c r="Q25" s="55"/>
      <c r="R25" s="72"/>
      <c r="S25" s="71"/>
      <c r="T25" s="55"/>
      <c r="U25" s="55"/>
      <c r="V25" s="169">
        <f t="shared" si="1"/>
        <v>0</v>
      </c>
      <c r="W25" s="56"/>
      <c r="X25" s="56"/>
      <c r="Y25" s="56"/>
      <c r="Z25" s="56"/>
      <c r="AA25" s="56"/>
      <c r="AB25" s="56"/>
      <c r="AC25" s="57"/>
      <c r="AD25" s="170">
        <f t="shared" si="2"/>
        <v>0</v>
      </c>
      <c r="AE25" s="58"/>
      <c r="AF25" s="56"/>
      <c r="AG25" s="57"/>
      <c r="AH25" s="126"/>
    </row>
    <row r="26" spans="1:34" ht="21" customHeight="1" x14ac:dyDescent="0.25">
      <c r="A26" s="68" t="str">
        <f t="shared" si="3"/>
        <v>Samstag</v>
      </c>
      <c r="B26" s="69">
        <f>DATE(Ausblenden!$A$81,5,Ausblenden!$B97)</f>
        <v>45794</v>
      </c>
      <c r="C26" s="54">
        <f t="shared" si="4"/>
        <v>0</v>
      </c>
      <c r="D26" s="54">
        <f t="shared" si="4"/>
        <v>0</v>
      </c>
      <c r="E26" s="54">
        <f t="shared" si="4"/>
        <v>0</v>
      </c>
      <c r="F26" s="169">
        <f t="shared" si="5"/>
        <v>0</v>
      </c>
      <c r="G26" s="131"/>
      <c r="H26" s="131"/>
      <c r="I26" s="140"/>
      <c r="J26" s="70"/>
      <c r="K26" s="55"/>
      <c r="L26" s="72"/>
      <c r="M26" s="70"/>
      <c r="N26" s="55"/>
      <c r="O26" s="72"/>
      <c r="P26" s="70"/>
      <c r="Q26" s="55"/>
      <c r="R26" s="72"/>
      <c r="S26" s="71"/>
      <c r="T26" s="55"/>
      <c r="U26" s="55"/>
      <c r="V26" s="169">
        <f t="shared" si="1"/>
        <v>0</v>
      </c>
      <c r="W26" s="56"/>
      <c r="X26" s="56"/>
      <c r="Y26" s="56"/>
      <c r="Z26" s="56"/>
      <c r="AA26" s="56"/>
      <c r="AB26" s="56"/>
      <c r="AC26" s="57"/>
      <c r="AD26" s="170">
        <f t="shared" si="2"/>
        <v>0</v>
      </c>
      <c r="AE26" s="58"/>
      <c r="AF26" s="56"/>
      <c r="AG26" s="57"/>
      <c r="AH26" s="126"/>
    </row>
    <row r="27" spans="1:34" ht="21" customHeight="1" x14ac:dyDescent="0.25">
      <c r="A27" s="68" t="str">
        <f t="shared" si="3"/>
        <v>Sonntag</v>
      </c>
      <c r="B27" s="69">
        <f>DATE(Ausblenden!$A$81,5,Ausblenden!$B98)</f>
        <v>45795</v>
      </c>
      <c r="C27" s="54">
        <f t="shared" si="4"/>
        <v>0</v>
      </c>
      <c r="D27" s="54">
        <f t="shared" si="4"/>
        <v>0</v>
      </c>
      <c r="E27" s="54">
        <f t="shared" si="4"/>
        <v>0</v>
      </c>
      <c r="F27" s="169">
        <f t="shared" si="5"/>
        <v>0</v>
      </c>
      <c r="G27" s="131"/>
      <c r="H27" s="131"/>
      <c r="I27" s="140"/>
      <c r="J27" s="70"/>
      <c r="K27" s="55"/>
      <c r="L27" s="72"/>
      <c r="M27" s="70"/>
      <c r="N27" s="55"/>
      <c r="O27" s="72"/>
      <c r="P27" s="70"/>
      <c r="Q27" s="55"/>
      <c r="R27" s="72"/>
      <c r="S27" s="71"/>
      <c r="T27" s="55"/>
      <c r="U27" s="55"/>
      <c r="V27" s="169">
        <f t="shared" si="1"/>
        <v>0</v>
      </c>
      <c r="W27" s="56"/>
      <c r="X27" s="56"/>
      <c r="Y27" s="56"/>
      <c r="Z27" s="56"/>
      <c r="AA27" s="56"/>
      <c r="AB27" s="56"/>
      <c r="AC27" s="57"/>
      <c r="AD27" s="170">
        <f t="shared" si="2"/>
        <v>0</v>
      </c>
      <c r="AE27" s="58"/>
      <c r="AF27" s="56"/>
      <c r="AG27" s="57"/>
      <c r="AH27" s="127"/>
    </row>
    <row r="28" spans="1:34" ht="21" customHeight="1" x14ac:dyDescent="0.25">
      <c r="A28" s="68" t="str">
        <f t="shared" si="3"/>
        <v>Montag</v>
      </c>
      <c r="B28" s="69">
        <f>DATE(Ausblenden!$A$81,5,Ausblenden!$B99)</f>
        <v>45796</v>
      </c>
      <c r="C28" s="54">
        <f t="shared" si="4"/>
        <v>0</v>
      </c>
      <c r="D28" s="54">
        <f t="shared" si="4"/>
        <v>0</v>
      </c>
      <c r="E28" s="54">
        <f t="shared" si="4"/>
        <v>0</v>
      </c>
      <c r="F28" s="169">
        <f t="shared" si="5"/>
        <v>0</v>
      </c>
      <c r="G28" s="131"/>
      <c r="H28" s="131"/>
      <c r="I28" s="140"/>
      <c r="J28" s="70"/>
      <c r="K28" s="55"/>
      <c r="L28" s="72"/>
      <c r="M28" s="70"/>
      <c r="N28" s="55"/>
      <c r="O28" s="72"/>
      <c r="P28" s="70"/>
      <c r="Q28" s="55"/>
      <c r="R28" s="72"/>
      <c r="S28" s="71"/>
      <c r="T28" s="55"/>
      <c r="U28" s="55"/>
      <c r="V28" s="169">
        <f t="shared" si="1"/>
        <v>0</v>
      </c>
      <c r="W28" s="56"/>
      <c r="X28" s="56"/>
      <c r="Y28" s="56"/>
      <c r="Z28" s="56"/>
      <c r="AA28" s="56"/>
      <c r="AB28" s="56"/>
      <c r="AC28" s="57"/>
      <c r="AD28" s="170">
        <f t="shared" si="2"/>
        <v>0</v>
      </c>
      <c r="AE28" s="58"/>
      <c r="AF28" s="56"/>
      <c r="AG28" s="57"/>
      <c r="AH28" s="126"/>
    </row>
    <row r="29" spans="1:34" ht="21" customHeight="1" x14ac:dyDescent="0.25">
      <c r="A29" s="68" t="str">
        <f t="shared" si="3"/>
        <v>Dienstag</v>
      </c>
      <c r="B29" s="69">
        <f>DATE(Ausblenden!$A$81,5,Ausblenden!$B100)</f>
        <v>45797</v>
      </c>
      <c r="C29" s="54">
        <f t="shared" si="4"/>
        <v>0</v>
      </c>
      <c r="D29" s="54">
        <f t="shared" si="4"/>
        <v>0</v>
      </c>
      <c r="E29" s="54">
        <f t="shared" si="4"/>
        <v>0</v>
      </c>
      <c r="F29" s="169">
        <f t="shared" si="5"/>
        <v>0</v>
      </c>
      <c r="G29" s="131"/>
      <c r="H29" s="131"/>
      <c r="I29" s="140"/>
      <c r="J29" s="70"/>
      <c r="K29" s="55"/>
      <c r="L29" s="72"/>
      <c r="M29" s="70"/>
      <c r="N29" s="55"/>
      <c r="O29" s="72"/>
      <c r="P29" s="70"/>
      <c r="Q29" s="55"/>
      <c r="R29" s="72"/>
      <c r="S29" s="71"/>
      <c r="T29" s="55"/>
      <c r="U29" s="55"/>
      <c r="V29" s="169">
        <f t="shared" si="1"/>
        <v>0</v>
      </c>
      <c r="W29" s="56"/>
      <c r="X29" s="56"/>
      <c r="Y29" s="56"/>
      <c r="Z29" s="56"/>
      <c r="AA29" s="56"/>
      <c r="AB29" s="56"/>
      <c r="AC29" s="57"/>
      <c r="AD29" s="170">
        <f t="shared" si="2"/>
        <v>0</v>
      </c>
      <c r="AE29" s="58"/>
      <c r="AF29" s="56"/>
      <c r="AG29" s="57"/>
      <c r="AH29" s="126"/>
    </row>
    <row r="30" spans="1:34" ht="21" customHeight="1" x14ac:dyDescent="0.25">
      <c r="A30" s="68" t="str">
        <f t="shared" si="3"/>
        <v>Mittwoch</v>
      </c>
      <c r="B30" s="69">
        <f>DATE(Ausblenden!$A$81,5,Ausblenden!$B101)</f>
        <v>45798</v>
      </c>
      <c r="C30" s="54">
        <f t="shared" si="4"/>
        <v>0</v>
      </c>
      <c r="D30" s="54">
        <f t="shared" si="4"/>
        <v>0</v>
      </c>
      <c r="E30" s="54">
        <f t="shared" si="4"/>
        <v>0</v>
      </c>
      <c r="F30" s="169">
        <f t="shared" si="5"/>
        <v>0</v>
      </c>
      <c r="G30" s="131"/>
      <c r="H30" s="131"/>
      <c r="I30" s="140"/>
      <c r="J30" s="70"/>
      <c r="K30" s="55"/>
      <c r="L30" s="72"/>
      <c r="M30" s="70"/>
      <c r="N30" s="55"/>
      <c r="O30" s="72"/>
      <c r="P30" s="70"/>
      <c r="Q30" s="55"/>
      <c r="R30" s="72"/>
      <c r="S30" s="71"/>
      <c r="T30" s="55"/>
      <c r="U30" s="55"/>
      <c r="V30" s="169">
        <f t="shared" si="1"/>
        <v>0</v>
      </c>
      <c r="W30" s="56"/>
      <c r="X30" s="56"/>
      <c r="Y30" s="56"/>
      <c r="Z30" s="56"/>
      <c r="AA30" s="56"/>
      <c r="AB30" s="56"/>
      <c r="AC30" s="57"/>
      <c r="AD30" s="170">
        <f t="shared" si="2"/>
        <v>0</v>
      </c>
      <c r="AE30" s="58"/>
      <c r="AF30" s="56"/>
      <c r="AG30" s="57"/>
      <c r="AH30" s="126"/>
    </row>
    <row r="31" spans="1:34" ht="21" customHeight="1" x14ac:dyDescent="0.25">
      <c r="A31" s="68" t="str">
        <f t="shared" si="3"/>
        <v>Donnerstag</v>
      </c>
      <c r="B31" s="69">
        <f>DATE(Ausblenden!$A$81,5,Ausblenden!$B102)</f>
        <v>45799</v>
      </c>
      <c r="C31" s="54">
        <f t="shared" si="4"/>
        <v>0</v>
      </c>
      <c r="D31" s="54">
        <f t="shared" si="4"/>
        <v>0</v>
      </c>
      <c r="E31" s="54">
        <f t="shared" si="4"/>
        <v>0</v>
      </c>
      <c r="F31" s="169">
        <f t="shared" si="5"/>
        <v>0</v>
      </c>
      <c r="G31" s="132"/>
      <c r="H31" s="132"/>
      <c r="I31" s="141"/>
      <c r="J31" s="135"/>
      <c r="K31" s="74"/>
      <c r="L31" s="136"/>
      <c r="M31" s="135"/>
      <c r="N31" s="74"/>
      <c r="O31" s="136"/>
      <c r="P31" s="135"/>
      <c r="Q31" s="74"/>
      <c r="R31" s="136"/>
      <c r="S31" s="79"/>
      <c r="T31" s="74"/>
      <c r="U31" s="74"/>
      <c r="V31" s="169">
        <f t="shared" si="1"/>
        <v>0</v>
      </c>
      <c r="W31" s="75"/>
      <c r="X31" s="75"/>
      <c r="Y31" s="75"/>
      <c r="Z31" s="75"/>
      <c r="AA31" s="75"/>
      <c r="AB31" s="75"/>
      <c r="AC31" s="76"/>
      <c r="AD31" s="170">
        <f t="shared" si="2"/>
        <v>0</v>
      </c>
      <c r="AE31" s="58"/>
      <c r="AF31" s="56"/>
      <c r="AG31" s="57"/>
      <c r="AH31" s="126"/>
    </row>
    <row r="32" spans="1:34" ht="21" customHeight="1" x14ac:dyDescent="0.25">
      <c r="A32" s="68" t="str">
        <f t="shared" si="3"/>
        <v>Freitag</v>
      </c>
      <c r="B32" s="69">
        <f>DATE(Ausblenden!$A$81,5,Ausblenden!$B103)</f>
        <v>45800</v>
      </c>
      <c r="C32" s="54">
        <f t="shared" si="4"/>
        <v>0</v>
      </c>
      <c r="D32" s="54">
        <f t="shared" si="4"/>
        <v>0</v>
      </c>
      <c r="E32" s="54">
        <f t="shared" si="4"/>
        <v>0</v>
      </c>
      <c r="F32" s="169">
        <f t="shared" si="5"/>
        <v>0</v>
      </c>
      <c r="G32" s="131"/>
      <c r="H32" s="131"/>
      <c r="I32" s="140"/>
      <c r="J32" s="70"/>
      <c r="K32" s="55"/>
      <c r="L32" s="72"/>
      <c r="M32" s="70"/>
      <c r="N32" s="55"/>
      <c r="O32" s="72"/>
      <c r="P32" s="70"/>
      <c r="Q32" s="55"/>
      <c r="R32" s="72"/>
      <c r="S32" s="71"/>
      <c r="T32" s="55"/>
      <c r="U32" s="55"/>
      <c r="V32" s="169">
        <f t="shared" si="1"/>
        <v>0</v>
      </c>
      <c r="W32" s="56"/>
      <c r="X32" s="56"/>
      <c r="Y32" s="56"/>
      <c r="Z32" s="56"/>
      <c r="AA32" s="56"/>
      <c r="AB32" s="56"/>
      <c r="AC32" s="57"/>
      <c r="AD32" s="170">
        <f t="shared" si="2"/>
        <v>0</v>
      </c>
      <c r="AE32" s="58"/>
      <c r="AF32" s="56"/>
      <c r="AG32" s="57"/>
      <c r="AH32" s="126"/>
    </row>
    <row r="33" spans="1:34" ht="21" customHeight="1" x14ac:dyDescent="0.25">
      <c r="A33" s="68" t="str">
        <f t="shared" si="3"/>
        <v>Samstag</v>
      </c>
      <c r="B33" s="69">
        <f>DATE(Ausblenden!$A$81,5,Ausblenden!$B104)</f>
        <v>45801</v>
      </c>
      <c r="C33" s="54">
        <f t="shared" si="4"/>
        <v>0</v>
      </c>
      <c r="D33" s="54">
        <f t="shared" si="4"/>
        <v>0</v>
      </c>
      <c r="E33" s="54">
        <f t="shared" si="4"/>
        <v>0</v>
      </c>
      <c r="F33" s="169">
        <f t="shared" si="5"/>
        <v>0</v>
      </c>
      <c r="G33" s="131"/>
      <c r="H33" s="131"/>
      <c r="I33" s="140"/>
      <c r="J33" s="70"/>
      <c r="K33" s="55"/>
      <c r="L33" s="72"/>
      <c r="M33" s="70"/>
      <c r="N33" s="55"/>
      <c r="O33" s="72"/>
      <c r="P33" s="70"/>
      <c r="Q33" s="55"/>
      <c r="R33" s="72"/>
      <c r="S33" s="71"/>
      <c r="T33" s="55"/>
      <c r="U33" s="55"/>
      <c r="V33" s="169">
        <f t="shared" si="1"/>
        <v>0</v>
      </c>
      <c r="W33" s="56"/>
      <c r="X33" s="56"/>
      <c r="Y33" s="56"/>
      <c r="Z33" s="56"/>
      <c r="AA33" s="56"/>
      <c r="AB33" s="56"/>
      <c r="AC33" s="57"/>
      <c r="AD33" s="170">
        <f t="shared" si="2"/>
        <v>0</v>
      </c>
      <c r="AE33" s="58"/>
      <c r="AF33" s="56"/>
      <c r="AG33" s="57"/>
      <c r="AH33" s="126"/>
    </row>
    <row r="34" spans="1:34" ht="21" customHeight="1" x14ac:dyDescent="0.25">
      <c r="A34" s="68" t="str">
        <f t="shared" si="3"/>
        <v>Sonntag</v>
      </c>
      <c r="B34" s="69">
        <f>DATE(Ausblenden!$A$81,5,Ausblenden!$B105)</f>
        <v>45802</v>
      </c>
      <c r="C34" s="54">
        <f t="shared" si="4"/>
        <v>0</v>
      </c>
      <c r="D34" s="54">
        <f t="shared" si="4"/>
        <v>0</v>
      </c>
      <c r="E34" s="54">
        <f t="shared" si="4"/>
        <v>0</v>
      </c>
      <c r="F34" s="169">
        <f t="shared" si="5"/>
        <v>0</v>
      </c>
      <c r="G34" s="131"/>
      <c r="H34" s="131"/>
      <c r="I34" s="140"/>
      <c r="J34" s="70"/>
      <c r="K34" s="55"/>
      <c r="L34" s="72"/>
      <c r="M34" s="70"/>
      <c r="N34" s="55"/>
      <c r="O34" s="72"/>
      <c r="P34" s="70"/>
      <c r="Q34" s="55"/>
      <c r="R34" s="72"/>
      <c r="S34" s="71"/>
      <c r="T34" s="55"/>
      <c r="U34" s="55"/>
      <c r="V34" s="169">
        <f t="shared" si="1"/>
        <v>0</v>
      </c>
      <c r="W34" s="56"/>
      <c r="X34" s="56"/>
      <c r="Y34" s="56"/>
      <c r="Z34" s="56"/>
      <c r="AA34" s="56"/>
      <c r="AB34" s="56"/>
      <c r="AC34" s="57"/>
      <c r="AD34" s="170">
        <f t="shared" si="2"/>
        <v>0</v>
      </c>
      <c r="AE34" s="58"/>
      <c r="AF34" s="56"/>
      <c r="AG34" s="57"/>
      <c r="AH34" s="126"/>
    </row>
    <row r="35" spans="1:34" ht="21" customHeight="1" x14ac:dyDescent="0.25">
      <c r="A35" s="68" t="str">
        <f t="shared" si="3"/>
        <v>Montag</v>
      </c>
      <c r="B35" s="69">
        <f>DATE(Ausblenden!$A$81,5,Ausblenden!$B106)</f>
        <v>45803</v>
      </c>
      <c r="C35" s="54">
        <f t="shared" si="4"/>
        <v>0</v>
      </c>
      <c r="D35" s="54">
        <f t="shared" si="4"/>
        <v>0</v>
      </c>
      <c r="E35" s="54">
        <f t="shared" si="4"/>
        <v>0</v>
      </c>
      <c r="F35" s="169">
        <f t="shared" si="5"/>
        <v>0</v>
      </c>
      <c r="G35" s="131"/>
      <c r="H35" s="131"/>
      <c r="I35" s="140"/>
      <c r="J35" s="70"/>
      <c r="K35" s="55"/>
      <c r="L35" s="72"/>
      <c r="M35" s="70"/>
      <c r="N35" s="55"/>
      <c r="O35" s="72"/>
      <c r="P35" s="70"/>
      <c r="Q35" s="55"/>
      <c r="R35" s="72"/>
      <c r="S35" s="71"/>
      <c r="T35" s="55"/>
      <c r="U35" s="55"/>
      <c r="V35" s="169">
        <f t="shared" si="1"/>
        <v>0</v>
      </c>
      <c r="W35" s="56"/>
      <c r="X35" s="56"/>
      <c r="Y35" s="56"/>
      <c r="Z35" s="56"/>
      <c r="AA35" s="56"/>
      <c r="AB35" s="56"/>
      <c r="AC35" s="57"/>
      <c r="AD35" s="170">
        <f t="shared" si="2"/>
        <v>0</v>
      </c>
      <c r="AE35" s="58"/>
      <c r="AF35" s="56"/>
      <c r="AG35" s="57"/>
      <c r="AH35" s="126"/>
    </row>
    <row r="36" spans="1:34" ht="21" customHeight="1" x14ac:dyDescent="0.25">
      <c r="A36" s="68" t="str">
        <f t="shared" si="3"/>
        <v>Dienstag</v>
      </c>
      <c r="B36" s="69">
        <f>DATE(Ausblenden!$A$81,5,Ausblenden!$B107)</f>
        <v>45804</v>
      </c>
      <c r="C36" s="54">
        <f t="shared" si="4"/>
        <v>0</v>
      </c>
      <c r="D36" s="54">
        <f t="shared" si="4"/>
        <v>0</v>
      </c>
      <c r="E36" s="54">
        <f t="shared" si="4"/>
        <v>0</v>
      </c>
      <c r="F36" s="169">
        <f t="shared" si="5"/>
        <v>0</v>
      </c>
      <c r="G36" s="131"/>
      <c r="H36" s="131"/>
      <c r="I36" s="140"/>
      <c r="J36" s="70"/>
      <c r="K36" s="55"/>
      <c r="L36" s="72"/>
      <c r="M36" s="70"/>
      <c r="N36" s="55"/>
      <c r="O36" s="72"/>
      <c r="P36" s="70"/>
      <c r="Q36" s="55"/>
      <c r="R36" s="72"/>
      <c r="S36" s="71"/>
      <c r="T36" s="55"/>
      <c r="U36" s="55"/>
      <c r="V36" s="169">
        <f t="shared" si="1"/>
        <v>0</v>
      </c>
      <c r="W36" s="56"/>
      <c r="X36" s="56"/>
      <c r="Y36" s="56"/>
      <c r="Z36" s="56"/>
      <c r="AA36" s="56"/>
      <c r="AB36" s="56"/>
      <c r="AC36" s="57"/>
      <c r="AD36" s="170">
        <f t="shared" si="2"/>
        <v>0</v>
      </c>
      <c r="AE36" s="58"/>
      <c r="AF36" s="56"/>
      <c r="AG36" s="57"/>
      <c r="AH36" s="126"/>
    </row>
    <row r="37" spans="1:34" ht="21" customHeight="1" x14ac:dyDescent="0.25">
      <c r="A37" s="68" t="str">
        <f t="shared" si="3"/>
        <v>Mittwoch</v>
      </c>
      <c r="B37" s="69">
        <f>DATE(Ausblenden!$A$81,5,Ausblenden!$B108)</f>
        <v>45805</v>
      </c>
      <c r="C37" s="54">
        <f t="shared" si="4"/>
        <v>0</v>
      </c>
      <c r="D37" s="54">
        <f t="shared" si="4"/>
        <v>0</v>
      </c>
      <c r="E37" s="54">
        <f t="shared" si="4"/>
        <v>0</v>
      </c>
      <c r="F37" s="169">
        <f t="shared" si="5"/>
        <v>0</v>
      </c>
      <c r="G37" s="131"/>
      <c r="H37" s="131"/>
      <c r="I37" s="140"/>
      <c r="J37" s="70"/>
      <c r="K37" s="55"/>
      <c r="L37" s="72"/>
      <c r="M37" s="70"/>
      <c r="N37" s="55"/>
      <c r="O37" s="72"/>
      <c r="P37" s="70"/>
      <c r="Q37" s="55"/>
      <c r="R37" s="72"/>
      <c r="S37" s="71"/>
      <c r="T37" s="55"/>
      <c r="U37" s="55"/>
      <c r="V37" s="169">
        <f t="shared" si="1"/>
        <v>0</v>
      </c>
      <c r="W37" s="56"/>
      <c r="X37" s="56"/>
      <c r="Y37" s="56"/>
      <c r="Z37" s="56"/>
      <c r="AA37" s="56"/>
      <c r="AB37" s="56"/>
      <c r="AC37" s="57"/>
      <c r="AD37" s="170">
        <f t="shared" si="2"/>
        <v>0</v>
      </c>
      <c r="AE37" s="58"/>
      <c r="AF37" s="56"/>
      <c r="AG37" s="57"/>
      <c r="AH37" s="126"/>
    </row>
    <row r="38" spans="1:34" ht="21" customHeight="1" x14ac:dyDescent="0.25">
      <c r="A38" s="205" t="str">
        <f t="shared" si="3"/>
        <v>Donnerstag</v>
      </c>
      <c r="B38" s="206">
        <f>DATE(Ausblenden!$A$81,5,Ausblenden!$B109)</f>
        <v>45806</v>
      </c>
      <c r="C38" s="191">
        <f t="shared" si="4"/>
        <v>0</v>
      </c>
      <c r="D38" s="191">
        <f t="shared" si="4"/>
        <v>0</v>
      </c>
      <c r="E38" s="191">
        <f t="shared" si="4"/>
        <v>0</v>
      </c>
      <c r="F38" s="192">
        <f t="shared" si="5"/>
        <v>0</v>
      </c>
      <c r="G38" s="208"/>
      <c r="H38" s="208"/>
      <c r="I38" s="209"/>
      <c r="J38" s="210"/>
      <c r="K38" s="211"/>
      <c r="L38" s="212"/>
      <c r="M38" s="210"/>
      <c r="N38" s="211"/>
      <c r="O38" s="212"/>
      <c r="P38" s="210"/>
      <c r="Q38" s="211"/>
      <c r="R38" s="212"/>
      <c r="S38" s="213"/>
      <c r="T38" s="211"/>
      <c r="U38" s="211"/>
      <c r="V38" s="192">
        <f t="shared" si="1"/>
        <v>0</v>
      </c>
      <c r="W38" s="203"/>
      <c r="X38" s="203"/>
      <c r="Y38" s="203"/>
      <c r="Z38" s="203"/>
      <c r="AA38" s="203"/>
      <c r="AB38" s="203"/>
      <c r="AC38" s="204"/>
      <c r="AD38" s="201">
        <f t="shared" si="2"/>
        <v>0</v>
      </c>
      <c r="AE38" s="207"/>
      <c r="AF38" s="199"/>
      <c r="AG38" s="200"/>
      <c r="AH38" s="126"/>
    </row>
    <row r="39" spans="1:34" ht="21" customHeight="1" x14ac:dyDescent="0.25">
      <c r="A39" s="68" t="str">
        <f t="shared" si="3"/>
        <v>Freitag</v>
      </c>
      <c r="B39" s="69">
        <f>DATE(Ausblenden!$A$81,5,Ausblenden!$B110)</f>
        <v>45807</v>
      </c>
      <c r="C39" s="54">
        <f t="shared" si="4"/>
        <v>0</v>
      </c>
      <c r="D39" s="54">
        <f t="shared" si="4"/>
        <v>0</v>
      </c>
      <c r="E39" s="54">
        <f t="shared" si="4"/>
        <v>0</v>
      </c>
      <c r="F39" s="169">
        <f t="shared" si="5"/>
        <v>0</v>
      </c>
      <c r="G39" s="131"/>
      <c r="H39" s="131"/>
      <c r="I39" s="140"/>
      <c r="J39" s="70"/>
      <c r="K39" s="55"/>
      <c r="L39" s="72"/>
      <c r="M39" s="70"/>
      <c r="N39" s="55"/>
      <c r="O39" s="72"/>
      <c r="P39" s="70"/>
      <c r="Q39" s="55"/>
      <c r="R39" s="72"/>
      <c r="S39" s="71"/>
      <c r="T39" s="55"/>
      <c r="U39" s="55"/>
      <c r="V39" s="169">
        <f t="shared" si="1"/>
        <v>0</v>
      </c>
      <c r="W39" s="56"/>
      <c r="X39" s="56"/>
      <c r="Y39" s="56"/>
      <c r="Z39" s="56"/>
      <c r="AA39" s="56"/>
      <c r="AB39" s="56"/>
      <c r="AC39" s="57"/>
      <c r="AD39" s="170">
        <f t="shared" si="2"/>
        <v>0</v>
      </c>
      <c r="AE39" s="58"/>
      <c r="AF39" s="56"/>
      <c r="AG39" s="57"/>
      <c r="AH39" s="126"/>
    </row>
    <row r="40" spans="1:34" ht="21" customHeight="1" thickBot="1" x14ac:dyDescent="0.3">
      <c r="A40" s="68" t="str">
        <f t="shared" si="3"/>
        <v>Samstag</v>
      </c>
      <c r="B40" s="69">
        <f>DATE(Ausblenden!$A$81,5,Ausblenden!$B111)</f>
        <v>45808</v>
      </c>
      <c r="C40" s="54">
        <f t="shared" si="4"/>
        <v>0</v>
      </c>
      <c r="D40" s="54">
        <f t="shared" si="4"/>
        <v>0</v>
      </c>
      <c r="E40" s="54">
        <f t="shared" si="4"/>
        <v>0</v>
      </c>
      <c r="F40" s="169">
        <f t="shared" si="5"/>
        <v>0</v>
      </c>
      <c r="G40" s="131"/>
      <c r="H40" s="131"/>
      <c r="I40" s="142"/>
      <c r="J40" s="70"/>
      <c r="K40" s="55"/>
      <c r="L40" s="72"/>
      <c r="M40" s="70"/>
      <c r="N40" s="55"/>
      <c r="O40" s="72"/>
      <c r="P40" s="70"/>
      <c r="Q40" s="55"/>
      <c r="R40" s="72"/>
      <c r="S40" s="71"/>
      <c r="T40" s="55"/>
      <c r="U40" s="55"/>
      <c r="V40" s="169">
        <f t="shared" si="1"/>
        <v>0</v>
      </c>
      <c r="W40" s="56"/>
      <c r="X40" s="56"/>
      <c r="Y40" s="56"/>
      <c r="Z40" s="56"/>
      <c r="AA40" s="56"/>
      <c r="AB40" s="56"/>
      <c r="AC40" s="57"/>
      <c r="AD40" s="170">
        <f t="shared" si="2"/>
        <v>0</v>
      </c>
      <c r="AE40" s="77"/>
      <c r="AF40" s="78"/>
      <c r="AG40" s="80"/>
      <c r="AH40" s="126"/>
    </row>
    <row r="41" spans="1:34" ht="21" customHeight="1" thickBot="1" x14ac:dyDescent="0.3">
      <c r="A41" s="59" t="s">
        <v>19</v>
      </c>
      <c r="B41" s="60"/>
      <c r="C41" s="61">
        <f t="shared" ref="C41:U41" si="6">SUM(C10:C40)</f>
        <v>0</v>
      </c>
      <c r="D41" s="62">
        <f t="shared" si="6"/>
        <v>0</v>
      </c>
      <c r="E41" s="63">
        <f t="shared" si="6"/>
        <v>0</v>
      </c>
      <c r="F41" s="64">
        <f t="shared" si="6"/>
        <v>0</v>
      </c>
      <c r="G41" s="64">
        <f t="shared" si="6"/>
        <v>0</v>
      </c>
      <c r="H41" s="64">
        <f t="shared" si="6"/>
        <v>0</v>
      </c>
      <c r="I41" s="73">
        <f t="shared" si="6"/>
        <v>0</v>
      </c>
      <c r="J41" s="67">
        <f t="shared" si="6"/>
        <v>0</v>
      </c>
      <c r="K41" s="62">
        <f t="shared" si="6"/>
        <v>0</v>
      </c>
      <c r="L41" s="63">
        <f t="shared" si="6"/>
        <v>0</v>
      </c>
      <c r="M41" s="67">
        <f t="shared" si="6"/>
        <v>0</v>
      </c>
      <c r="N41" s="62">
        <f t="shared" si="6"/>
        <v>0</v>
      </c>
      <c r="O41" s="63">
        <f t="shared" si="6"/>
        <v>0</v>
      </c>
      <c r="P41" s="67">
        <f t="shared" si="6"/>
        <v>0</v>
      </c>
      <c r="Q41" s="62">
        <f t="shared" si="6"/>
        <v>0</v>
      </c>
      <c r="R41" s="63">
        <f t="shared" si="6"/>
        <v>0</v>
      </c>
      <c r="S41" s="61">
        <f t="shared" si="6"/>
        <v>0</v>
      </c>
      <c r="T41" s="62">
        <f t="shared" si="6"/>
        <v>0</v>
      </c>
      <c r="U41" s="63">
        <f t="shared" si="6"/>
        <v>0</v>
      </c>
      <c r="V41" s="66">
        <f>SUM(V10:V40)</f>
        <v>0</v>
      </c>
      <c r="W41" s="67">
        <f>SUM(W10:W40)</f>
        <v>0</v>
      </c>
      <c r="X41" s="62">
        <f t="shared" ref="X41:AG41" si="7">SUM(X10:X40)</f>
        <v>0</v>
      </c>
      <c r="Y41" s="62">
        <f t="shared" si="7"/>
        <v>0</v>
      </c>
      <c r="Z41" s="62">
        <f t="shared" si="7"/>
        <v>0</v>
      </c>
      <c r="AA41" s="62">
        <f t="shared" si="7"/>
        <v>0</v>
      </c>
      <c r="AB41" s="62">
        <f t="shared" si="7"/>
        <v>0</v>
      </c>
      <c r="AC41" s="65">
        <f t="shared" si="7"/>
        <v>0</v>
      </c>
      <c r="AD41" s="64">
        <f t="shared" si="7"/>
        <v>0</v>
      </c>
      <c r="AE41" s="61">
        <f t="shared" si="7"/>
        <v>0</v>
      </c>
      <c r="AF41" s="62">
        <f t="shared" si="7"/>
        <v>0</v>
      </c>
      <c r="AG41" s="65">
        <f t="shared" si="7"/>
        <v>0</v>
      </c>
      <c r="AH41" s="105"/>
    </row>
    <row r="42" spans="1:34" x14ac:dyDescent="0.25">
      <c r="A42" s="130" t="s">
        <v>86</v>
      </c>
      <c r="G42"/>
      <c r="H42"/>
      <c r="I42"/>
      <c r="J42" s="303">
        <f>J41+K41+L41</f>
        <v>0</v>
      </c>
      <c r="K42" s="304"/>
      <c r="L42" s="305"/>
      <c r="M42" s="303">
        <f>M41+N41+O41</f>
        <v>0</v>
      </c>
      <c r="N42" s="304"/>
      <c r="O42" s="305"/>
      <c r="P42" s="303">
        <f>P41+Q41+R41</f>
        <v>0</v>
      </c>
      <c r="Q42" s="304"/>
      <c r="R42" s="305"/>
      <c r="S42" s="303">
        <f>S41+T41+U41</f>
        <v>0</v>
      </c>
      <c r="T42" s="304"/>
      <c r="U42" s="305"/>
    </row>
    <row r="43" spans="1:34" ht="15.75" thickBot="1" x14ac:dyDescent="0.3"/>
    <row r="44" spans="1:34" x14ac:dyDescent="0.25">
      <c r="A44" s="3" t="s">
        <v>55</v>
      </c>
      <c r="B44" s="4"/>
      <c r="C44" s="4"/>
      <c r="D44" s="4"/>
      <c r="E44" s="4"/>
      <c r="F44" s="4"/>
      <c r="G44" s="4"/>
      <c r="H44" s="4"/>
      <c r="I44" s="4"/>
      <c r="J44" s="4"/>
      <c r="K44" s="4"/>
      <c r="L44" s="4"/>
      <c r="M44" s="4"/>
      <c r="N44" s="4"/>
      <c r="O44" s="4"/>
      <c r="P44" s="4"/>
      <c r="Q44" s="4"/>
      <c r="R44" s="4"/>
      <c r="S44" s="4"/>
      <c r="T44" s="4"/>
      <c r="U44" s="4"/>
      <c r="V44" s="5"/>
    </row>
    <row r="45" spans="1:34" x14ac:dyDescent="0.25">
      <c r="A45" s="6"/>
      <c r="B45" s="7"/>
      <c r="C45" s="7"/>
      <c r="D45" s="7"/>
      <c r="E45" s="7"/>
      <c r="F45" s="7"/>
      <c r="G45" s="7"/>
      <c r="H45" s="7"/>
      <c r="I45" s="7"/>
      <c r="J45" s="7"/>
      <c r="K45" s="7"/>
      <c r="L45" s="7"/>
      <c r="M45" s="7"/>
      <c r="N45" s="7"/>
      <c r="O45" s="7"/>
      <c r="P45" s="7"/>
      <c r="Q45" s="7"/>
      <c r="R45" s="7"/>
      <c r="S45" s="7"/>
      <c r="T45" s="7"/>
      <c r="U45" s="7"/>
      <c r="V45" s="8"/>
    </row>
    <row r="46" spans="1:34" x14ac:dyDescent="0.25">
      <c r="A46" s="6"/>
      <c r="B46" s="7"/>
      <c r="C46" s="7"/>
      <c r="D46" s="7"/>
      <c r="E46" s="7"/>
      <c r="F46" s="7"/>
      <c r="G46" s="7"/>
      <c r="H46" s="7"/>
      <c r="I46" s="7"/>
      <c r="J46" s="7"/>
      <c r="K46" s="7"/>
      <c r="L46" s="7"/>
      <c r="M46" s="7"/>
      <c r="N46" s="7"/>
      <c r="O46" s="7"/>
      <c r="P46" s="7"/>
      <c r="Q46" s="7"/>
      <c r="R46" s="7"/>
      <c r="S46" s="7"/>
      <c r="T46" s="7"/>
      <c r="U46" s="7"/>
      <c r="V46" s="8"/>
    </row>
    <row r="47" spans="1:34" x14ac:dyDescent="0.25">
      <c r="A47" s="124"/>
      <c r="B47" s="7"/>
      <c r="C47" s="7"/>
      <c r="D47" s="7"/>
      <c r="E47" s="7"/>
      <c r="F47" s="7"/>
      <c r="G47" s="7"/>
      <c r="H47" s="7"/>
      <c r="I47" s="7"/>
      <c r="J47" s="7"/>
      <c r="K47" s="7"/>
      <c r="L47" s="7"/>
      <c r="M47" s="7"/>
      <c r="N47" s="7"/>
      <c r="O47" s="7"/>
      <c r="P47" s="7"/>
      <c r="Q47" s="7"/>
      <c r="R47" s="7"/>
      <c r="S47" s="7"/>
      <c r="T47" s="7"/>
      <c r="U47" s="7"/>
      <c r="V47" s="8"/>
    </row>
    <row r="48" spans="1:34" x14ac:dyDescent="0.25">
      <c r="A48" s="6"/>
      <c r="B48" s="7"/>
      <c r="C48" s="7"/>
      <c r="D48" s="7"/>
      <c r="E48" s="7"/>
      <c r="F48" s="7"/>
      <c r="G48" s="7"/>
      <c r="H48" s="7"/>
      <c r="I48" s="7"/>
      <c r="J48" s="7"/>
      <c r="K48" s="7"/>
      <c r="L48" s="7"/>
      <c r="M48" s="7"/>
      <c r="N48" s="7"/>
      <c r="O48" s="7"/>
      <c r="P48" s="7"/>
      <c r="Q48" s="7"/>
      <c r="R48" s="7"/>
      <c r="S48" s="7"/>
      <c r="T48" s="7"/>
      <c r="U48" s="7"/>
      <c r="V48" s="8"/>
    </row>
    <row r="49" spans="1:22" x14ac:dyDescent="0.25">
      <c r="A49" s="6"/>
      <c r="B49" s="7"/>
      <c r="C49" s="7"/>
      <c r="D49" s="7"/>
      <c r="E49" s="7"/>
      <c r="F49" s="7"/>
      <c r="G49" s="7"/>
      <c r="H49" s="7"/>
      <c r="I49" s="7"/>
      <c r="J49" s="7"/>
      <c r="K49" s="7"/>
      <c r="L49" s="7"/>
      <c r="M49" s="7"/>
      <c r="N49" s="7"/>
      <c r="O49" s="7"/>
      <c r="P49" s="7"/>
      <c r="Q49" s="7"/>
      <c r="R49" s="7"/>
      <c r="S49" s="7"/>
      <c r="T49" s="7"/>
      <c r="U49" s="7"/>
      <c r="V49" s="8"/>
    </row>
    <row r="50" spans="1:22" ht="15.75" thickBot="1" x14ac:dyDescent="0.3">
      <c r="A50" s="9"/>
      <c r="B50" s="10"/>
      <c r="C50" s="10"/>
      <c r="D50" s="10"/>
      <c r="E50" s="10"/>
      <c r="F50" s="10"/>
      <c r="G50" s="10"/>
      <c r="H50" s="10"/>
      <c r="I50" s="10"/>
      <c r="J50" s="10"/>
      <c r="K50" s="10"/>
      <c r="L50" s="10"/>
      <c r="M50" s="10"/>
      <c r="N50" s="10"/>
      <c r="O50" s="10"/>
      <c r="P50" s="10"/>
      <c r="Q50" s="10"/>
      <c r="R50" s="10"/>
      <c r="S50" s="10"/>
      <c r="T50" s="10"/>
      <c r="U50" s="10"/>
      <c r="V50" s="11"/>
    </row>
    <row r="75" ht="14.25" customHeight="1" x14ac:dyDescent="0.25"/>
  </sheetData>
  <sheetProtection sheet="1" formatColumns="0"/>
  <customSheetViews>
    <customSheetView guid="{BCBC1B11-4E9B-4E8B-8945-781F487FE216}" scale="60" fitToPage="1">
      <selection activeCell="U10" sqref="U10"/>
      <pageMargins left="0.70866141732283472" right="0.70866141732283472" top="0.78740157480314965" bottom="0.78740157480314965" header="0.31496062992125984" footer="0.31496062992125984"/>
      <pageSetup paperSize="9" scale="45" orientation="landscape" horizontalDpi="300" verticalDpi="300" r:id="rId1"/>
    </customSheetView>
    <customSheetView guid="{230BA401-F0C0-4897-9C7E-9DC1DEAEC41D}" scale="60" fitToPage="1" topLeftCell="A16">
      <selection activeCell="I11" sqref="I11"/>
      <pageMargins left="0.70866141732283472" right="0.70866141732283472" top="0.78740157480314965" bottom="0.78740157480314965" header="0.31496062992125984" footer="0.31496062992125984"/>
      <pageSetup paperSize="9" scale="45" orientation="landscape" horizontalDpi="300" verticalDpi="300" r:id="rId2"/>
    </customSheetView>
  </customSheetViews>
  <mergeCells count="35">
    <mergeCell ref="J42:L42"/>
    <mergeCell ref="M42:O42"/>
    <mergeCell ref="P42:R42"/>
    <mergeCell ref="S42:U42"/>
    <mergeCell ref="AD8:AD9"/>
    <mergeCell ref="AC8:AC9"/>
    <mergeCell ref="Z8:Z9"/>
    <mergeCell ref="AA8:AA9"/>
    <mergeCell ref="AB8:AB9"/>
    <mergeCell ref="Y8:Y9"/>
    <mergeCell ref="M8:O8"/>
    <mergeCell ref="P8:R8"/>
    <mergeCell ref="H8:H9"/>
    <mergeCell ref="I8:I9"/>
    <mergeCell ref="J8:L8"/>
    <mergeCell ref="AG8:AG9"/>
    <mergeCell ref="AH8:AH9"/>
    <mergeCell ref="AE8:AE9"/>
    <mergeCell ref="AF8:AF9"/>
    <mergeCell ref="AE7:AG7"/>
    <mergeCell ref="A8:A9"/>
    <mergeCell ref="B8:B9"/>
    <mergeCell ref="C8:C9"/>
    <mergeCell ref="D8:D9"/>
    <mergeCell ref="E8:E9"/>
    <mergeCell ref="S8:U8"/>
    <mergeCell ref="V8:V9"/>
    <mergeCell ref="W8:W9"/>
    <mergeCell ref="X8:X9"/>
    <mergeCell ref="A7:B7"/>
    <mergeCell ref="C7:F7"/>
    <mergeCell ref="G7:V7"/>
    <mergeCell ref="W7:AD7"/>
    <mergeCell ref="F8:F9"/>
    <mergeCell ref="G8:G9"/>
  </mergeCells>
  <conditionalFormatting sqref="A10:AG40">
    <cfRule type="expression" dxfId="39" priority="5">
      <formula>WEEKDAY($B10,2)&gt;5</formula>
    </cfRule>
  </conditionalFormatting>
  <conditionalFormatting sqref="A10:B40">
    <cfRule type="expression" dxfId="38" priority="4">
      <formula>WEEKDAY($B10,2)&gt;5</formula>
    </cfRule>
  </conditionalFormatting>
  <conditionalFormatting sqref="F10:F40">
    <cfRule type="expression" dxfId="37" priority="3">
      <formula>COLUMN()</formula>
    </cfRule>
  </conditionalFormatting>
  <conditionalFormatting sqref="V10:V40">
    <cfRule type="expression" dxfId="36" priority="2">
      <formula>COLUMN()</formula>
    </cfRule>
  </conditionalFormatting>
  <conditionalFormatting sqref="AD10:AD40">
    <cfRule type="expression" dxfId="35" priority="1">
      <formula>COLUMN()</formula>
    </cfRule>
  </conditionalFormatting>
  <dataValidations count="1">
    <dataValidation type="whole" operator="greaterThanOrEqual" allowBlank="1" showInputMessage="1" showErrorMessage="1" errorTitle="Achtung!" error="Sie dürfen nur ganze Zahlen eingeben!" sqref="C10:AG40">
      <formula1>0</formula1>
    </dataValidation>
  </dataValidations>
  <pageMargins left="0.70866141732283472" right="0.70866141732283472" top="0.78740157480314965" bottom="0.78740157480314965" header="0.31496062992125984" footer="0.31496062992125984"/>
  <pageSetup paperSize="9" scale="45" orientation="landscape" horizontalDpi="300" verticalDpi="300"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4"/>
  <sheetViews>
    <sheetView zoomScale="60" zoomScaleNormal="60" zoomScaleSheetLayoutView="100" zoomScalePageLayoutView="50" workbookViewId="0">
      <selection activeCell="U10" sqref="U10"/>
    </sheetView>
  </sheetViews>
  <sheetFormatPr baseColWidth="10" defaultColWidth="11" defaultRowHeight="15" x14ac:dyDescent="0.25"/>
  <cols>
    <col min="1" max="1" width="21.375" style="1" customWidth="1"/>
    <col min="2" max="2" width="11.125" style="1" customWidth="1"/>
    <col min="3" max="5" width="6.125" style="1" customWidth="1"/>
    <col min="6" max="6" width="10.625" style="1" customWidth="1"/>
    <col min="7" max="33" width="6.125" style="1" customWidth="1"/>
    <col min="34" max="34" width="38.625" style="1" customWidth="1"/>
    <col min="35" max="16384" width="11" style="1"/>
  </cols>
  <sheetData>
    <row r="1" spans="1:34" ht="18.75" x14ac:dyDescent="0.3">
      <c r="A1" s="168" t="s">
        <v>11</v>
      </c>
      <c r="B1" s="168">
        <f>Ausblenden!A81</f>
        <v>2025</v>
      </c>
    </row>
    <row r="3" spans="1:34" ht="21" customHeight="1" x14ac:dyDescent="0.25">
      <c r="A3" s="128" t="s">
        <v>0</v>
      </c>
      <c r="B3" s="107">
        <f>'Deckblatt 2025'!C7</f>
        <v>0</v>
      </c>
    </row>
    <row r="4" spans="1:34" ht="21" customHeight="1" x14ac:dyDescent="0.25">
      <c r="A4" s="129" t="s">
        <v>85</v>
      </c>
      <c r="B4" s="2">
        <f>'Deckblatt 2025'!C9</f>
        <v>0</v>
      </c>
    </row>
    <row r="5" spans="1:34" ht="21" customHeight="1" x14ac:dyDescent="0.25">
      <c r="A5" s="129" t="s">
        <v>70</v>
      </c>
      <c r="B5" s="176">
        <f>'Deckblatt 2025'!C11</f>
        <v>0</v>
      </c>
    </row>
    <row r="6" spans="1:34" ht="21" customHeight="1" thickBot="1" x14ac:dyDescent="0.3"/>
    <row r="7" spans="1:34" ht="21" customHeight="1" thickBot="1" x14ac:dyDescent="0.3">
      <c r="A7" s="265" t="s">
        <v>65</v>
      </c>
      <c r="B7" s="272"/>
      <c r="C7" s="265" t="str">
        <f>'Jahresübersicht '!B7</f>
        <v>Nutzende nach Geschlecht</v>
      </c>
      <c r="D7" s="266"/>
      <c r="E7" s="266"/>
      <c r="F7" s="267"/>
      <c r="G7" s="289" t="str">
        <f>'Jahresübersicht '!F7</f>
        <v>Nutzende nach Altersgruppen</v>
      </c>
      <c r="H7" s="290"/>
      <c r="I7" s="290"/>
      <c r="J7" s="290"/>
      <c r="K7" s="290"/>
      <c r="L7" s="290"/>
      <c r="M7" s="290"/>
      <c r="N7" s="290"/>
      <c r="O7" s="290"/>
      <c r="P7" s="290"/>
      <c r="Q7" s="290"/>
      <c r="R7" s="290"/>
      <c r="S7" s="290"/>
      <c r="T7" s="290"/>
      <c r="U7" s="290"/>
      <c r="V7" s="267"/>
      <c r="W7" s="265" t="str">
        <f>'Jahresübersicht '!V7</f>
        <v>Nutzungen nach Inhalt/Methode</v>
      </c>
      <c r="X7" s="266"/>
      <c r="Y7" s="266"/>
      <c r="Z7" s="266"/>
      <c r="AA7" s="266"/>
      <c r="AB7" s="266"/>
      <c r="AC7" s="266"/>
      <c r="AD7" s="267"/>
      <c r="AE7" s="265" t="str">
        <f>'Jahresübersicht '!AD7</f>
        <v>Anzahl der:</v>
      </c>
      <c r="AF7" s="266"/>
      <c r="AG7" s="266"/>
      <c r="AH7" s="106" t="s">
        <v>68</v>
      </c>
    </row>
    <row r="8" spans="1:34" ht="45" customHeight="1" x14ac:dyDescent="0.25">
      <c r="A8" s="281" t="s">
        <v>20</v>
      </c>
      <c r="B8" s="279" t="s">
        <v>21</v>
      </c>
      <c r="C8" s="237" t="s">
        <v>66</v>
      </c>
      <c r="D8" s="239" t="s">
        <v>67</v>
      </c>
      <c r="E8" s="285" t="s">
        <v>100</v>
      </c>
      <c r="F8" s="287" t="s">
        <v>1</v>
      </c>
      <c r="G8" s="291" t="s">
        <v>2</v>
      </c>
      <c r="H8" s="306" t="s">
        <v>26</v>
      </c>
      <c r="I8" s="308" t="s">
        <v>27</v>
      </c>
      <c r="J8" s="273" t="s">
        <v>3</v>
      </c>
      <c r="K8" s="274"/>
      <c r="L8" s="275"/>
      <c r="M8" s="276" t="s">
        <v>4</v>
      </c>
      <c r="N8" s="277"/>
      <c r="O8" s="278"/>
      <c r="P8" s="273" t="s">
        <v>5</v>
      </c>
      <c r="Q8" s="274"/>
      <c r="R8" s="275"/>
      <c r="S8" s="274" t="s">
        <v>56</v>
      </c>
      <c r="T8" s="274"/>
      <c r="U8" s="274"/>
      <c r="V8" s="243" t="s">
        <v>1</v>
      </c>
      <c r="W8" s="295" t="str">
        <f>'Jahresübersicht '!V8</f>
        <v>Einzelarbeit</v>
      </c>
      <c r="X8" s="293" t="str">
        <f>'Jahresübersicht '!W8</f>
        <v>offenes Angebot</v>
      </c>
      <c r="Y8" s="293" t="str">
        <f>'Jahresübersicht '!X8</f>
        <v>Gruppenangebot</v>
      </c>
      <c r="Z8" s="293" t="str">
        <f>'Jahresübersicht '!Y8</f>
        <v>Beteiligungsprojekt</v>
      </c>
      <c r="AA8" s="293" t="str">
        <f>'Jahresübersicht '!Z8</f>
        <v>Angebot in Kooperation</v>
      </c>
      <c r="AB8" s="293" t="str">
        <f>'Jahresübersicht '!AA8</f>
        <v>Ausflug/Exkursion</v>
      </c>
      <c r="AC8" s="297" t="str">
        <f>'Jahresübersicht '!AB8</f>
        <v>Fahrt mit Übernachtung</v>
      </c>
      <c r="AD8" s="287" t="s">
        <v>1</v>
      </c>
      <c r="AE8" s="295" t="str">
        <f>'Jahresübersicht '!AD8</f>
        <v>selbstverwalteten Gruppen</v>
      </c>
      <c r="AF8" s="293" t="str">
        <f>'Jahresübersicht '!AE8</f>
        <v>Veranstaltungen</v>
      </c>
      <c r="AG8" s="297" t="str">
        <f>'Jahresübersicht '!AF8</f>
        <v xml:space="preserve">Nutzung durch Gemeinwesen </v>
      </c>
      <c r="AH8" s="301"/>
    </row>
    <row r="9" spans="1:34" ht="69.95" customHeight="1" thickBot="1" x14ac:dyDescent="0.3">
      <c r="A9" s="282"/>
      <c r="B9" s="280"/>
      <c r="C9" s="283"/>
      <c r="D9" s="284"/>
      <c r="E9" s="286"/>
      <c r="F9" s="288"/>
      <c r="G9" s="292"/>
      <c r="H9" s="307"/>
      <c r="I9" s="309"/>
      <c r="J9" s="134" t="s">
        <v>24</v>
      </c>
      <c r="K9" s="53" t="s">
        <v>25</v>
      </c>
      <c r="L9" s="311" t="s">
        <v>147</v>
      </c>
      <c r="M9" s="134" t="s">
        <v>24</v>
      </c>
      <c r="N9" s="53" t="s">
        <v>25</v>
      </c>
      <c r="O9" s="311" t="s">
        <v>147</v>
      </c>
      <c r="P9" s="134" t="s">
        <v>24</v>
      </c>
      <c r="Q9" s="53" t="s">
        <v>25</v>
      </c>
      <c r="R9" s="311" t="s">
        <v>147</v>
      </c>
      <c r="S9" s="133" t="s">
        <v>24</v>
      </c>
      <c r="T9" s="53" t="s">
        <v>25</v>
      </c>
      <c r="U9" s="312" t="s">
        <v>147</v>
      </c>
      <c r="V9" s="244"/>
      <c r="W9" s="296"/>
      <c r="X9" s="294"/>
      <c r="Y9" s="294"/>
      <c r="Z9" s="294"/>
      <c r="AA9" s="294"/>
      <c r="AB9" s="294"/>
      <c r="AC9" s="298"/>
      <c r="AD9" s="288"/>
      <c r="AE9" s="296"/>
      <c r="AF9" s="294"/>
      <c r="AG9" s="298"/>
      <c r="AH9" s="302"/>
    </row>
    <row r="10" spans="1:34" ht="21" customHeight="1" x14ac:dyDescent="0.25">
      <c r="A10" s="68" t="str">
        <f>TEXT(B10,"TTTT")</f>
        <v>Sonntag</v>
      </c>
      <c r="B10" s="69">
        <f>DATE(Ausblenden!$A$81,6,Ausblenden!$B81)</f>
        <v>45809</v>
      </c>
      <c r="C10" s="54">
        <f>J10+M10+P10+S10</f>
        <v>0</v>
      </c>
      <c r="D10" s="54">
        <f t="shared" ref="D10:E25" si="0">K10+N10+Q10+T10</f>
        <v>0</v>
      </c>
      <c r="E10" s="54">
        <f t="shared" si="0"/>
        <v>0</v>
      </c>
      <c r="F10" s="169">
        <f>SUM(C10:E10)</f>
        <v>0</v>
      </c>
      <c r="G10" s="131"/>
      <c r="H10" s="131"/>
      <c r="I10" s="140"/>
      <c r="J10" s="70"/>
      <c r="K10" s="55"/>
      <c r="L10" s="72"/>
      <c r="M10" s="70"/>
      <c r="N10" s="55"/>
      <c r="O10" s="72"/>
      <c r="P10" s="70"/>
      <c r="Q10" s="55"/>
      <c r="R10" s="72"/>
      <c r="S10" s="71"/>
      <c r="T10" s="55"/>
      <c r="U10" s="55"/>
      <c r="V10" s="169">
        <f t="shared" ref="V10:V39" si="1">SUM(G10:U10)</f>
        <v>0</v>
      </c>
      <c r="W10" s="56"/>
      <c r="X10" s="56"/>
      <c r="Y10" s="56"/>
      <c r="Z10" s="56"/>
      <c r="AA10" s="56"/>
      <c r="AB10" s="56"/>
      <c r="AC10" s="57"/>
      <c r="AD10" s="170">
        <f t="shared" ref="AD10:AD39" si="2">SUM(W10:AC10)</f>
        <v>0</v>
      </c>
      <c r="AE10" s="182"/>
      <c r="AF10" s="75"/>
      <c r="AG10" s="76"/>
      <c r="AH10" s="126"/>
    </row>
    <row r="11" spans="1:34" ht="21" customHeight="1" x14ac:dyDescent="0.25">
      <c r="A11" s="68" t="str">
        <f t="shared" ref="A11:A39" si="3">TEXT(B11,"TTTT")</f>
        <v>Montag</v>
      </c>
      <c r="B11" s="69">
        <f>DATE(Ausblenden!$A$81,6,Ausblenden!$B82)</f>
        <v>45810</v>
      </c>
      <c r="C11" s="54">
        <f t="shared" ref="C11:E39" si="4">J11+M11+P11+S11</f>
        <v>0</v>
      </c>
      <c r="D11" s="54">
        <f t="shared" si="0"/>
        <v>0</v>
      </c>
      <c r="E11" s="54">
        <f t="shared" si="0"/>
        <v>0</v>
      </c>
      <c r="F11" s="169">
        <f>SUM(C11:E11)</f>
        <v>0</v>
      </c>
      <c r="G11" s="131"/>
      <c r="H11" s="131"/>
      <c r="I11" s="140"/>
      <c r="J11" s="70"/>
      <c r="K11" s="55"/>
      <c r="L11" s="72"/>
      <c r="M11" s="70"/>
      <c r="N11" s="55"/>
      <c r="O11" s="72"/>
      <c r="P11" s="70"/>
      <c r="Q11" s="55"/>
      <c r="R11" s="72"/>
      <c r="S11" s="71"/>
      <c r="T11" s="55"/>
      <c r="U11" s="55"/>
      <c r="V11" s="169">
        <f t="shared" si="1"/>
        <v>0</v>
      </c>
      <c r="W11" s="56"/>
      <c r="X11" s="56"/>
      <c r="Y11" s="56"/>
      <c r="Z11" s="56"/>
      <c r="AA11" s="56"/>
      <c r="AB11" s="56"/>
      <c r="AC11" s="57"/>
      <c r="AD11" s="170">
        <f t="shared" si="2"/>
        <v>0</v>
      </c>
      <c r="AE11" s="58"/>
      <c r="AF11" s="56"/>
      <c r="AG11" s="57"/>
      <c r="AH11" s="126"/>
    </row>
    <row r="12" spans="1:34" ht="21" customHeight="1" x14ac:dyDescent="0.25">
      <c r="A12" s="68" t="str">
        <f t="shared" si="3"/>
        <v>Dienstag</v>
      </c>
      <c r="B12" s="69">
        <f>DATE(Ausblenden!$A$81,6,Ausblenden!$B83)</f>
        <v>45811</v>
      </c>
      <c r="C12" s="54">
        <f t="shared" si="4"/>
        <v>0</v>
      </c>
      <c r="D12" s="54">
        <f t="shared" si="0"/>
        <v>0</v>
      </c>
      <c r="E12" s="54">
        <f t="shared" si="0"/>
        <v>0</v>
      </c>
      <c r="F12" s="169">
        <f t="shared" ref="F12:F39" si="5">SUM(C12:E12)</f>
        <v>0</v>
      </c>
      <c r="G12" s="131"/>
      <c r="H12" s="131"/>
      <c r="I12" s="140"/>
      <c r="J12" s="70"/>
      <c r="K12" s="55"/>
      <c r="L12" s="72"/>
      <c r="M12" s="70"/>
      <c r="N12" s="55"/>
      <c r="O12" s="72"/>
      <c r="P12" s="70"/>
      <c r="Q12" s="55"/>
      <c r="R12" s="72"/>
      <c r="S12" s="71"/>
      <c r="T12" s="55"/>
      <c r="U12" s="55"/>
      <c r="V12" s="169">
        <f t="shared" si="1"/>
        <v>0</v>
      </c>
      <c r="W12" s="56"/>
      <c r="X12" s="56"/>
      <c r="Y12" s="56"/>
      <c r="Z12" s="56"/>
      <c r="AA12" s="56"/>
      <c r="AB12" s="56"/>
      <c r="AC12" s="57"/>
      <c r="AD12" s="170">
        <f t="shared" si="2"/>
        <v>0</v>
      </c>
      <c r="AE12" s="58"/>
      <c r="AF12" s="56"/>
      <c r="AG12" s="57"/>
      <c r="AH12" s="127"/>
    </row>
    <row r="13" spans="1:34" ht="21" customHeight="1" x14ac:dyDescent="0.25">
      <c r="A13" s="68" t="str">
        <f t="shared" si="3"/>
        <v>Mittwoch</v>
      </c>
      <c r="B13" s="69">
        <f>DATE(Ausblenden!$A$81,6,Ausblenden!$B84)</f>
        <v>45812</v>
      </c>
      <c r="C13" s="54">
        <f t="shared" si="4"/>
        <v>0</v>
      </c>
      <c r="D13" s="54">
        <f t="shared" si="0"/>
        <v>0</v>
      </c>
      <c r="E13" s="54">
        <f t="shared" si="0"/>
        <v>0</v>
      </c>
      <c r="F13" s="169">
        <f t="shared" si="5"/>
        <v>0</v>
      </c>
      <c r="G13" s="131"/>
      <c r="H13" s="131"/>
      <c r="I13" s="140"/>
      <c r="J13" s="70"/>
      <c r="K13" s="55"/>
      <c r="L13" s="72"/>
      <c r="M13" s="70"/>
      <c r="N13" s="55"/>
      <c r="O13" s="72"/>
      <c r="P13" s="70"/>
      <c r="Q13" s="55"/>
      <c r="R13" s="72"/>
      <c r="S13" s="71"/>
      <c r="T13" s="55"/>
      <c r="U13" s="55"/>
      <c r="V13" s="169">
        <f t="shared" si="1"/>
        <v>0</v>
      </c>
      <c r="W13" s="56"/>
      <c r="X13" s="56"/>
      <c r="Y13" s="56"/>
      <c r="Z13" s="56"/>
      <c r="AA13" s="56"/>
      <c r="AB13" s="56"/>
      <c r="AC13" s="57"/>
      <c r="AD13" s="170">
        <f t="shared" si="2"/>
        <v>0</v>
      </c>
      <c r="AE13" s="58"/>
      <c r="AF13" s="56"/>
      <c r="AG13" s="57"/>
      <c r="AH13" s="126"/>
    </row>
    <row r="14" spans="1:34" ht="21" customHeight="1" x14ac:dyDescent="0.25">
      <c r="A14" s="68" t="str">
        <f t="shared" si="3"/>
        <v>Donnerstag</v>
      </c>
      <c r="B14" s="69">
        <f>DATE(Ausblenden!$A$81,6,Ausblenden!$B85)</f>
        <v>45813</v>
      </c>
      <c r="C14" s="54">
        <f t="shared" si="4"/>
        <v>0</v>
      </c>
      <c r="D14" s="54">
        <f t="shared" si="0"/>
        <v>0</v>
      </c>
      <c r="E14" s="54">
        <f t="shared" si="0"/>
        <v>0</v>
      </c>
      <c r="F14" s="169">
        <f t="shared" si="5"/>
        <v>0</v>
      </c>
      <c r="G14" s="131"/>
      <c r="H14" s="131"/>
      <c r="I14" s="140"/>
      <c r="J14" s="70"/>
      <c r="K14" s="55"/>
      <c r="L14" s="72"/>
      <c r="M14" s="70"/>
      <c r="N14" s="55"/>
      <c r="O14" s="72"/>
      <c r="P14" s="70"/>
      <c r="Q14" s="55"/>
      <c r="R14" s="72"/>
      <c r="S14" s="71"/>
      <c r="T14" s="55"/>
      <c r="U14" s="55"/>
      <c r="V14" s="169">
        <f t="shared" si="1"/>
        <v>0</v>
      </c>
      <c r="W14" s="56"/>
      <c r="X14" s="56"/>
      <c r="Y14" s="56"/>
      <c r="Z14" s="56"/>
      <c r="AA14" s="56"/>
      <c r="AB14" s="56"/>
      <c r="AC14" s="57"/>
      <c r="AD14" s="170">
        <f t="shared" si="2"/>
        <v>0</v>
      </c>
      <c r="AE14" s="58"/>
      <c r="AF14" s="56"/>
      <c r="AG14" s="57"/>
      <c r="AH14" s="126"/>
    </row>
    <row r="15" spans="1:34" ht="21" customHeight="1" x14ac:dyDescent="0.25">
      <c r="A15" s="68" t="str">
        <f t="shared" si="3"/>
        <v>Freitag</v>
      </c>
      <c r="B15" s="69">
        <f>DATE(Ausblenden!$A$81,6,Ausblenden!$B86)</f>
        <v>45814</v>
      </c>
      <c r="C15" s="54">
        <f t="shared" si="4"/>
        <v>0</v>
      </c>
      <c r="D15" s="54">
        <f t="shared" si="0"/>
        <v>0</v>
      </c>
      <c r="E15" s="54">
        <f t="shared" si="0"/>
        <v>0</v>
      </c>
      <c r="F15" s="169">
        <f t="shared" si="5"/>
        <v>0</v>
      </c>
      <c r="G15" s="131"/>
      <c r="H15" s="131"/>
      <c r="I15" s="140"/>
      <c r="J15" s="70"/>
      <c r="K15" s="55"/>
      <c r="L15" s="72"/>
      <c r="M15" s="70"/>
      <c r="N15" s="55"/>
      <c r="O15" s="72"/>
      <c r="P15" s="70"/>
      <c r="Q15" s="55"/>
      <c r="R15" s="72"/>
      <c r="S15" s="71"/>
      <c r="T15" s="55"/>
      <c r="U15" s="55"/>
      <c r="V15" s="169">
        <f t="shared" si="1"/>
        <v>0</v>
      </c>
      <c r="W15" s="56"/>
      <c r="X15" s="56"/>
      <c r="Y15" s="56"/>
      <c r="Z15" s="56"/>
      <c r="AA15" s="56"/>
      <c r="AB15" s="56"/>
      <c r="AC15" s="57"/>
      <c r="AD15" s="170">
        <f t="shared" si="2"/>
        <v>0</v>
      </c>
      <c r="AE15" s="58"/>
      <c r="AF15" s="56"/>
      <c r="AG15" s="57"/>
      <c r="AH15" s="126"/>
    </row>
    <row r="16" spans="1:34" ht="21" customHeight="1" x14ac:dyDescent="0.25">
      <c r="A16" s="68" t="str">
        <f t="shared" si="3"/>
        <v>Samstag</v>
      </c>
      <c r="B16" s="69">
        <f>DATE(Ausblenden!$A$81,6,Ausblenden!$B87)</f>
        <v>45815</v>
      </c>
      <c r="C16" s="54">
        <f t="shared" si="4"/>
        <v>0</v>
      </c>
      <c r="D16" s="54">
        <f t="shared" si="0"/>
        <v>0</v>
      </c>
      <c r="E16" s="54">
        <f t="shared" si="0"/>
        <v>0</v>
      </c>
      <c r="F16" s="169">
        <f t="shared" si="5"/>
        <v>0</v>
      </c>
      <c r="G16" s="131"/>
      <c r="H16" s="131"/>
      <c r="I16" s="140"/>
      <c r="J16" s="70"/>
      <c r="K16" s="55"/>
      <c r="L16" s="72"/>
      <c r="M16" s="70"/>
      <c r="N16" s="55"/>
      <c r="O16" s="72"/>
      <c r="P16" s="70"/>
      <c r="Q16" s="55"/>
      <c r="R16" s="72"/>
      <c r="S16" s="71"/>
      <c r="T16" s="55"/>
      <c r="U16" s="55"/>
      <c r="V16" s="169">
        <f t="shared" si="1"/>
        <v>0</v>
      </c>
      <c r="W16" s="56"/>
      <c r="X16" s="56"/>
      <c r="Y16" s="56"/>
      <c r="Z16" s="56"/>
      <c r="AA16" s="56"/>
      <c r="AB16" s="56"/>
      <c r="AC16" s="57"/>
      <c r="AD16" s="170">
        <f t="shared" si="2"/>
        <v>0</v>
      </c>
      <c r="AE16" s="58"/>
      <c r="AF16" s="56"/>
      <c r="AG16" s="57"/>
      <c r="AH16" s="126"/>
    </row>
    <row r="17" spans="1:34" ht="21" customHeight="1" x14ac:dyDescent="0.25">
      <c r="A17" s="68" t="str">
        <f t="shared" si="3"/>
        <v>Sonntag</v>
      </c>
      <c r="B17" s="69">
        <f>DATE(Ausblenden!$A$81,6,Ausblenden!$B88)</f>
        <v>45816</v>
      </c>
      <c r="C17" s="54">
        <f t="shared" si="4"/>
        <v>0</v>
      </c>
      <c r="D17" s="54">
        <f t="shared" si="0"/>
        <v>0</v>
      </c>
      <c r="E17" s="54">
        <f t="shared" si="0"/>
        <v>0</v>
      </c>
      <c r="F17" s="169">
        <f t="shared" si="5"/>
        <v>0</v>
      </c>
      <c r="G17" s="132"/>
      <c r="H17" s="132"/>
      <c r="I17" s="141"/>
      <c r="J17" s="135"/>
      <c r="K17" s="74"/>
      <c r="L17" s="136"/>
      <c r="M17" s="135"/>
      <c r="N17" s="74"/>
      <c r="O17" s="136"/>
      <c r="P17" s="135"/>
      <c r="Q17" s="74"/>
      <c r="R17" s="136"/>
      <c r="S17" s="79"/>
      <c r="T17" s="74"/>
      <c r="U17" s="74"/>
      <c r="V17" s="169">
        <f t="shared" si="1"/>
        <v>0</v>
      </c>
      <c r="W17" s="75"/>
      <c r="X17" s="75"/>
      <c r="Y17" s="75"/>
      <c r="Z17" s="75"/>
      <c r="AA17" s="75"/>
      <c r="AB17" s="75"/>
      <c r="AC17" s="76"/>
      <c r="AD17" s="170">
        <f t="shared" si="2"/>
        <v>0</v>
      </c>
      <c r="AE17" s="58"/>
      <c r="AF17" s="56"/>
      <c r="AG17" s="57"/>
      <c r="AH17" s="126"/>
    </row>
    <row r="18" spans="1:34" ht="21" customHeight="1" x14ac:dyDescent="0.25">
      <c r="A18" s="205" t="str">
        <f t="shared" si="3"/>
        <v>Montag</v>
      </c>
      <c r="B18" s="206">
        <f>DATE(Ausblenden!$A$81,6,Ausblenden!$B89)</f>
        <v>45817</v>
      </c>
      <c r="C18" s="191">
        <f t="shared" si="4"/>
        <v>0</v>
      </c>
      <c r="D18" s="191">
        <f t="shared" si="0"/>
        <v>0</v>
      </c>
      <c r="E18" s="191">
        <f t="shared" si="0"/>
        <v>0</v>
      </c>
      <c r="F18" s="192">
        <f t="shared" si="5"/>
        <v>0</v>
      </c>
      <c r="G18" s="193"/>
      <c r="H18" s="193"/>
      <c r="I18" s="194"/>
      <c r="J18" s="195"/>
      <c r="K18" s="196"/>
      <c r="L18" s="197"/>
      <c r="M18" s="195"/>
      <c r="N18" s="196"/>
      <c r="O18" s="197"/>
      <c r="P18" s="195"/>
      <c r="Q18" s="196"/>
      <c r="R18" s="197"/>
      <c r="S18" s="198"/>
      <c r="T18" s="196"/>
      <c r="U18" s="196"/>
      <c r="V18" s="192">
        <f t="shared" si="1"/>
        <v>0</v>
      </c>
      <c r="W18" s="199"/>
      <c r="X18" s="199"/>
      <c r="Y18" s="199"/>
      <c r="Z18" s="199"/>
      <c r="AA18" s="199"/>
      <c r="AB18" s="199"/>
      <c r="AC18" s="200"/>
      <c r="AD18" s="201">
        <f t="shared" si="2"/>
        <v>0</v>
      </c>
      <c r="AE18" s="207"/>
      <c r="AF18" s="199"/>
      <c r="AG18" s="200"/>
      <c r="AH18" s="126"/>
    </row>
    <row r="19" spans="1:34" ht="21" customHeight="1" x14ac:dyDescent="0.25">
      <c r="A19" s="68" t="str">
        <f t="shared" si="3"/>
        <v>Dienstag</v>
      </c>
      <c r="B19" s="69">
        <f>DATE(Ausblenden!$A$81,6,Ausblenden!$B90)</f>
        <v>45818</v>
      </c>
      <c r="C19" s="54">
        <f t="shared" si="4"/>
        <v>0</v>
      </c>
      <c r="D19" s="54">
        <f t="shared" si="0"/>
        <v>0</v>
      </c>
      <c r="E19" s="54">
        <f t="shared" si="0"/>
        <v>0</v>
      </c>
      <c r="F19" s="169">
        <f t="shared" si="5"/>
        <v>0</v>
      </c>
      <c r="G19" s="131"/>
      <c r="H19" s="131"/>
      <c r="I19" s="140"/>
      <c r="J19" s="70"/>
      <c r="K19" s="55"/>
      <c r="L19" s="72"/>
      <c r="M19" s="70"/>
      <c r="N19" s="55"/>
      <c r="O19" s="72"/>
      <c r="P19" s="70"/>
      <c r="Q19" s="55"/>
      <c r="R19" s="72"/>
      <c r="S19" s="71"/>
      <c r="T19" s="55"/>
      <c r="U19" s="55"/>
      <c r="V19" s="169">
        <f t="shared" si="1"/>
        <v>0</v>
      </c>
      <c r="W19" s="56"/>
      <c r="X19" s="56"/>
      <c r="Y19" s="56"/>
      <c r="Z19" s="56"/>
      <c r="AA19" s="56"/>
      <c r="AB19" s="56"/>
      <c r="AC19" s="57"/>
      <c r="AD19" s="170">
        <f t="shared" si="2"/>
        <v>0</v>
      </c>
      <c r="AE19" s="58"/>
      <c r="AF19" s="56"/>
      <c r="AG19" s="57"/>
      <c r="AH19" s="127"/>
    </row>
    <row r="20" spans="1:34" ht="21" customHeight="1" x14ac:dyDescent="0.25">
      <c r="A20" s="68" t="str">
        <f t="shared" si="3"/>
        <v>Mittwoch</v>
      </c>
      <c r="B20" s="69">
        <f>DATE(Ausblenden!$A$81,6,Ausblenden!$B91)</f>
        <v>45819</v>
      </c>
      <c r="C20" s="54">
        <f t="shared" si="4"/>
        <v>0</v>
      </c>
      <c r="D20" s="54">
        <f t="shared" si="0"/>
        <v>0</v>
      </c>
      <c r="E20" s="54">
        <f t="shared" si="0"/>
        <v>0</v>
      </c>
      <c r="F20" s="169">
        <f t="shared" si="5"/>
        <v>0</v>
      </c>
      <c r="G20" s="131"/>
      <c r="H20" s="131"/>
      <c r="I20" s="140"/>
      <c r="J20" s="70"/>
      <c r="K20" s="55"/>
      <c r="L20" s="72"/>
      <c r="M20" s="70"/>
      <c r="N20" s="55"/>
      <c r="O20" s="72"/>
      <c r="P20" s="70"/>
      <c r="Q20" s="55"/>
      <c r="R20" s="72"/>
      <c r="S20" s="71"/>
      <c r="T20" s="55"/>
      <c r="U20" s="55"/>
      <c r="V20" s="169">
        <f t="shared" si="1"/>
        <v>0</v>
      </c>
      <c r="W20" s="56"/>
      <c r="X20" s="56"/>
      <c r="Y20" s="56"/>
      <c r="Z20" s="56"/>
      <c r="AA20" s="56"/>
      <c r="AB20" s="56"/>
      <c r="AC20" s="57"/>
      <c r="AD20" s="170">
        <f t="shared" si="2"/>
        <v>0</v>
      </c>
      <c r="AE20" s="58"/>
      <c r="AF20" s="56"/>
      <c r="AG20" s="57"/>
      <c r="AH20" s="126"/>
    </row>
    <row r="21" spans="1:34" ht="21" customHeight="1" x14ac:dyDescent="0.25">
      <c r="A21" s="68" t="str">
        <f t="shared" si="3"/>
        <v>Donnerstag</v>
      </c>
      <c r="B21" s="69">
        <f>DATE(Ausblenden!$A$81,6,Ausblenden!$B92)</f>
        <v>45820</v>
      </c>
      <c r="C21" s="54">
        <f t="shared" si="4"/>
        <v>0</v>
      </c>
      <c r="D21" s="54">
        <f t="shared" si="0"/>
        <v>0</v>
      </c>
      <c r="E21" s="54">
        <f t="shared" si="0"/>
        <v>0</v>
      </c>
      <c r="F21" s="169">
        <f t="shared" si="5"/>
        <v>0</v>
      </c>
      <c r="G21" s="131"/>
      <c r="H21" s="131"/>
      <c r="I21" s="140"/>
      <c r="J21" s="70"/>
      <c r="K21" s="55"/>
      <c r="L21" s="72"/>
      <c r="M21" s="70"/>
      <c r="N21" s="55"/>
      <c r="O21" s="72"/>
      <c r="P21" s="70"/>
      <c r="Q21" s="55"/>
      <c r="R21" s="72"/>
      <c r="S21" s="71"/>
      <c r="T21" s="55"/>
      <c r="U21" s="55"/>
      <c r="V21" s="169">
        <f t="shared" si="1"/>
        <v>0</v>
      </c>
      <c r="W21" s="56"/>
      <c r="X21" s="56"/>
      <c r="Y21" s="56"/>
      <c r="Z21" s="56"/>
      <c r="AA21" s="56"/>
      <c r="AB21" s="56"/>
      <c r="AC21" s="57"/>
      <c r="AD21" s="170">
        <f t="shared" si="2"/>
        <v>0</v>
      </c>
      <c r="AE21" s="58"/>
      <c r="AF21" s="56"/>
      <c r="AG21" s="57"/>
      <c r="AH21" s="126"/>
    </row>
    <row r="22" spans="1:34" ht="21" customHeight="1" x14ac:dyDescent="0.25">
      <c r="A22" s="68" t="str">
        <f t="shared" si="3"/>
        <v>Freitag</v>
      </c>
      <c r="B22" s="69">
        <f>DATE(Ausblenden!$A$81,6,Ausblenden!$B93)</f>
        <v>45821</v>
      </c>
      <c r="C22" s="54">
        <f t="shared" si="4"/>
        <v>0</v>
      </c>
      <c r="D22" s="54">
        <f t="shared" si="0"/>
        <v>0</v>
      </c>
      <c r="E22" s="54">
        <f t="shared" si="0"/>
        <v>0</v>
      </c>
      <c r="F22" s="169">
        <f t="shared" si="5"/>
        <v>0</v>
      </c>
      <c r="G22" s="131"/>
      <c r="H22" s="131"/>
      <c r="I22" s="140"/>
      <c r="J22" s="70"/>
      <c r="K22" s="55"/>
      <c r="L22" s="72"/>
      <c r="M22" s="70"/>
      <c r="N22" s="55"/>
      <c r="O22" s="72"/>
      <c r="P22" s="70"/>
      <c r="Q22" s="55"/>
      <c r="R22" s="72"/>
      <c r="S22" s="71"/>
      <c r="T22" s="55"/>
      <c r="U22" s="55"/>
      <c r="V22" s="169">
        <f t="shared" si="1"/>
        <v>0</v>
      </c>
      <c r="W22" s="56"/>
      <c r="X22" s="56"/>
      <c r="Y22" s="56"/>
      <c r="Z22" s="56"/>
      <c r="AA22" s="56"/>
      <c r="AB22" s="56"/>
      <c r="AC22" s="57"/>
      <c r="AD22" s="170">
        <f t="shared" si="2"/>
        <v>0</v>
      </c>
      <c r="AE22" s="58"/>
      <c r="AF22" s="56"/>
      <c r="AG22" s="57"/>
      <c r="AH22" s="126"/>
    </row>
    <row r="23" spans="1:34" ht="21" customHeight="1" x14ac:dyDescent="0.25">
      <c r="A23" s="68" t="str">
        <f t="shared" si="3"/>
        <v>Samstag</v>
      </c>
      <c r="B23" s="69">
        <f>DATE(Ausblenden!$A$81,6,Ausblenden!$B94)</f>
        <v>45822</v>
      </c>
      <c r="C23" s="54">
        <f t="shared" si="4"/>
        <v>0</v>
      </c>
      <c r="D23" s="54">
        <f t="shared" si="0"/>
        <v>0</v>
      </c>
      <c r="E23" s="54">
        <f t="shared" si="0"/>
        <v>0</v>
      </c>
      <c r="F23" s="169">
        <f t="shared" si="5"/>
        <v>0</v>
      </c>
      <c r="G23" s="131"/>
      <c r="H23" s="131"/>
      <c r="I23" s="140"/>
      <c r="J23" s="70"/>
      <c r="K23" s="55"/>
      <c r="L23" s="72"/>
      <c r="M23" s="70"/>
      <c r="N23" s="55"/>
      <c r="O23" s="72"/>
      <c r="P23" s="70"/>
      <c r="Q23" s="55"/>
      <c r="R23" s="72"/>
      <c r="S23" s="71"/>
      <c r="T23" s="55"/>
      <c r="U23" s="55"/>
      <c r="V23" s="169">
        <f t="shared" si="1"/>
        <v>0</v>
      </c>
      <c r="W23" s="56"/>
      <c r="X23" s="56"/>
      <c r="Y23" s="56"/>
      <c r="Z23" s="56"/>
      <c r="AA23" s="56"/>
      <c r="AB23" s="56"/>
      <c r="AC23" s="57"/>
      <c r="AD23" s="170">
        <f t="shared" si="2"/>
        <v>0</v>
      </c>
      <c r="AE23" s="58"/>
      <c r="AF23" s="56"/>
      <c r="AG23" s="57"/>
      <c r="AH23" s="126"/>
    </row>
    <row r="24" spans="1:34" ht="21" customHeight="1" x14ac:dyDescent="0.25">
      <c r="A24" s="68" t="str">
        <f t="shared" si="3"/>
        <v>Sonntag</v>
      </c>
      <c r="B24" s="69">
        <f>DATE(Ausblenden!$A$81,6,Ausblenden!$B95)</f>
        <v>45823</v>
      </c>
      <c r="C24" s="54">
        <f t="shared" si="4"/>
        <v>0</v>
      </c>
      <c r="D24" s="54">
        <f t="shared" si="0"/>
        <v>0</v>
      </c>
      <c r="E24" s="54">
        <f t="shared" si="0"/>
        <v>0</v>
      </c>
      <c r="F24" s="169">
        <f t="shared" si="5"/>
        <v>0</v>
      </c>
      <c r="G24" s="132"/>
      <c r="H24" s="132"/>
      <c r="I24" s="141"/>
      <c r="J24" s="135"/>
      <c r="K24" s="74"/>
      <c r="L24" s="136"/>
      <c r="M24" s="135"/>
      <c r="N24" s="74"/>
      <c r="O24" s="136"/>
      <c r="P24" s="135"/>
      <c r="Q24" s="74"/>
      <c r="R24" s="136"/>
      <c r="S24" s="79"/>
      <c r="T24" s="74"/>
      <c r="U24" s="74"/>
      <c r="V24" s="169">
        <f t="shared" si="1"/>
        <v>0</v>
      </c>
      <c r="W24" s="75"/>
      <c r="X24" s="75"/>
      <c r="Y24" s="75"/>
      <c r="Z24" s="75"/>
      <c r="AA24" s="75"/>
      <c r="AB24" s="75"/>
      <c r="AC24" s="76"/>
      <c r="AD24" s="170">
        <f t="shared" si="2"/>
        <v>0</v>
      </c>
      <c r="AE24" s="58"/>
      <c r="AF24" s="56"/>
      <c r="AG24" s="57"/>
      <c r="AH24" s="126"/>
    </row>
    <row r="25" spans="1:34" ht="21" customHeight="1" x14ac:dyDescent="0.25">
      <c r="A25" s="68" t="str">
        <f t="shared" si="3"/>
        <v>Montag</v>
      </c>
      <c r="B25" s="69">
        <f>DATE(Ausblenden!$A$81,6,Ausblenden!$B96)</f>
        <v>45824</v>
      </c>
      <c r="C25" s="54">
        <f t="shared" si="4"/>
        <v>0</v>
      </c>
      <c r="D25" s="54">
        <f t="shared" si="0"/>
        <v>0</v>
      </c>
      <c r="E25" s="54">
        <f t="shared" si="0"/>
        <v>0</v>
      </c>
      <c r="F25" s="169">
        <f t="shared" si="5"/>
        <v>0</v>
      </c>
      <c r="G25" s="131"/>
      <c r="H25" s="131"/>
      <c r="I25" s="140"/>
      <c r="J25" s="70"/>
      <c r="K25" s="55"/>
      <c r="L25" s="72"/>
      <c r="M25" s="70"/>
      <c r="N25" s="55"/>
      <c r="O25" s="72"/>
      <c r="P25" s="70"/>
      <c r="Q25" s="55"/>
      <c r="R25" s="72"/>
      <c r="S25" s="71"/>
      <c r="T25" s="55"/>
      <c r="U25" s="55"/>
      <c r="V25" s="169">
        <f t="shared" si="1"/>
        <v>0</v>
      </c>
      <c r="W25" s="56"/>
      <c r="X25" s="56"/>
      <c r="Y25" s="56"/>
      <c r="Z25" s="56"/>
      <c r="AA25" s="56"/>
      <c r="AB25" s="56"/>
      <c r="AC25" s="57"/>
      <c r="AD25" s="170">
        <f t="shared" si="2"/>
        <v>0</v>
      </c>
      <c r="AE25" s="58"/>
      <c r="AF25" s="56"/>
      <c r="AG25" s="57"/>
      <c r="AH25" s="126"/>
    </row>
    <row r="26" spans="1:34" ht="21" customHeight="1" x14ac:dyDescent="0.25">
      <c r="A26" s="68" t="str">
        <f t="shared" si="3"/>
        <v>Dienstag</v>
      </c>
      <c r="B26" s="69">
        <f>DATE(Ausblenden!$A$81,6,Ausblenden!$B97)</f>
        <v>45825</v>
      </c>
      <c r="C26" s="54">
        <f t="shared" si="4"/>
        <v>0</v>
      </c>
      <c r="D26" s="54">
        <f t="shared" si="4"/>
        <v>0</v>
      </c>
      <c r="E26" s="54">
        <f t="shared" si="4"/>
        <v>0</v>
      </c>
      <c r="F26" s="169">
        <f t="shared" si="5"/>
        <v>0</v>
      </c>
      <c r="G26" s="131"/>
      <c r="H26" s="131"/>
      <c r="I26" s="140"/>
      <c r="J26" s="70"/>
      <c r="K26" s="55"/>
      <c r="L26" s="72"/>
      <c r="M26" s="70"/>
      <c r="N26" s="55"/>
      <c r="O26" s="72"/>
      <c r="P26" s="70"/>
      <c r="Q26" s="55"/>
      <c r="R26" s="72"/>
      <c r="S26" s="71"/>
      <c r="T26" s="55"/>
      <c r="U26" s="55"/>
      <c r="V26" s="169">
        <f t="shared" si="1"/>
        <v>0</v>
      </c>
      <c r="W26" s="56"/>
      <c r="X26" s="56"/>
      <c r="Y26" s="56"/>
      <c r="Z26" s="56"/>
      <c r="AA26" s="56"/>
      <c r="AB26" s="56"/>
      <c r="AC26" s="57"/>
      <c r="AD26" s="170">
        <f t="shared" si="2"/>
        <v>0</v>
      </c>
      <c r="AE26" s="58"/>
      <c r="AF26" s="56"/>
      <c r="AG26" s="57"/>
      <c r="AH26" s="126"/>
    </row>
    <row r="27" spans="1:34" ht="21" customHeight="1" x14ac:dyDescent="0.25">
      <c r="A27" s="68" t="str">
        <f t="shared" si="3"/>
        <v>Mittwoch</v>
      </c>
      <c r="B27" s="69">
        <f>DATE(Ausblenden!$A$81,6,Ausblenden!$B98)</f>
        <v>45826</v>
      </c>
      <c r="C27" s="54">
        <f t="shared" si="4"/>
        <v>0</v>
      </c>
      <c r="D27" s="54">
        <f t="shared" si="4"/>
        <v>0</v>
      </c>
      <c r="E27" s="54">
        <f t="shared" si="4"/>
        <v>0</v>
      </c>
      <c r="F27" s="169">
        <f t="shared" si="5"/>
        <v>0</v>
      </c>
      <c r="G27" s="131"/>
      <c r="H27" s="131"/>
      <c r="I27" s="140"/>
      <c r="J27" s="70"/>
      <c r="K27" s="55"/>
      <c r="L27" s="72"/>
      <c r="M27" s="70"/>
      <c r="N27" s="55"/>
      <c r="O27" s="72"/>
      <c r="P27" s="70"/>
      <c r="Q27" s="55"/>
      <c r="R27" s="72"/>
      <c r="S27" s="71"/>
      <c r="T27" s="55"/>
      <c r="U27" s="55"/>
      <c r="V27" s="169">
        <f t="shared" si="1"/>
        <v>0</v>
      </c>
      <c r="W27" s="56"/>
      <c r="X27" s="56"/>
      <c r="Y27" s="56"/>
      <c r="Z27" s="56"/>
      <c r="AA27" s="56"/>
      <c r="AB27" s="56"/>
      <c r="AC27" s="57"/>
      <c r="AD27" s="170">
        <f t="shared" si="2"/>
        <v>0</v>
      </c>
      <c r="AE27" s="58"/>
      <c r="AF27" s="56"/>
      <c r="AG27" s="57"/>
      <c r="AH27" s="127"/>
    </row>
    <row r="28" spans="1:34" ht="21" customHeight="1" x14ac:dyDescent="0.25">
      <c r="A28" s="68" t="str">
        <f t="shared" si="3"/>
        <v>Donnerstag</v>
      </c>
      <c r="B28" s="69">
        <f>DATE(Ausblenden!$A$81,6,Ausblenden!$B99)</f>
        <v>45827</v>
      </c>
      <c r="C28" s="54">
        <f t="shared" si="4"/>
        <v>0</v>
      </c>
      <c r="D28" s="54">
        <f t="shared" si="4"/>
        <v>0</v>
      </c>
      <c r="E28" s="54">
        <f t="shared" si="4"/>
        <v>0</v>
      </c>
      <c r="F28" s="169">
        <f t="shared" si="5"/>
        <v>0</v>
      </c>
      <c r="G28" s="131"/>
      <c r="H28" s="131"/>
      <c r="I28" s="140"/>
      <c r="J28" s="70"/>
      <c r="K28" s="55"/>
      <c r="L28" s="72"/>
      <c r="M28" s="70"/>
      <c r="N28" s="55"/>
      <c r="O28" s="72"/>
      <c r="P28" s="70"/>
      <c r="Q28" s="55"/>
      <c r="R28" s="72"/>
      <c r="S28" s="71"/>
      <c r="T28" s="55"/>
      <c r="U28" s="55"/>
      <c r="V28" s="169">
        <f t="shared" si="1"/>
        <v>0</v>
      </c>
      <c r="W28" s="56"/>
      <c r="X28" s="56"/>
      <c r="Y28" s="56"/>
      <c r="Z28" s="56"/>
      <c r="AA28" s="56"/>
      <c r="AB28" s="56"/>
      <c r="AC28" s="57"/>
      <c r="AD28" s="170">
        <f t="shared" si="2"/>
        <v>0</v>
      </c>
      <c r="AE28" s="58"/>
      <c r="AF28" s="56"/>
      <c r="AG28" s="57"/>
      <c r="AH28" s="126"/>
    </row>
    <row r="29" spans="1:34" ht="21" customHeight="1" x14ac:dyDescent="0.25">
      <c r="A29" s="68" t="str">
        <f t="shared" si="3"/>
        <v>Freitag</v>
      </c>
      <c r="B29" s="69">
        <f>DATE(Ausblenden!$A$81,6,Ausblenden!$B100)</f>
        <v>45828</v>
      </c>
      <c r="C29" s="54">
        <f t="shared" si="4"/>
        <v>0</v>
      </c>
      <c r="D29" s="54">
        <f t="shared" si="4"/>
        <v>0</v>
      </c>
      <c r="E29" s="54">
        <f t="shared" si="4"/>
        <v>0</v>
      </c>
      <c r="F29" s="169">
        <f t="shared" si="5"/>
        <v>0</v>
      </c>
      <c r="G29" s="131"/>
      <c r="H29" s="131"/>
      <c r="I29" s="140"/>
      <c r="J29" s="70"/>
      <c r="K29" s="55"/>
      <c r="L29" s="72"/>
      <c r="M29" s="70"/>
      <c r="N29" s="55"/>
      <c r="O29" s="72"/>
      <c r="P29" s="70"/>
      <c r="Q29" s="55"/>
      <c r="R29" s="72"/>
      <c r="S29" s="71"/>
      <c r="T29" s="55"/>
      <c r="U29" s="55"/>
      <c r="V29" s="169">
        <f t="shared" si="1"/>
        <v>0</v>
      </c>
      <c r="W29" s="56"/>
      <c r="X29" s="56"/>
      <c r="Y29" s="56"/>
      <c r="Z29" s="56"/>
      <c r="AA29" s="56"/>
      <c r="AB29" s="56"/>
      <c r="AC29" s="57"/>
      <c r="AD29" s="170">
        <f t="shared" si="2"/>
        <v>0</v>
      </c>
      <c r="AE29" s="58"/>
      <c r="AF29" s="56"/>
      <c r="AG29" s="57"/>
      <c r="AH29" s="126"/>
    </row>
    <row r="30" spans="1:34" ht="21" customHeight="1" x14ac:dyDescent="0.25">
      <c r="A30" s="68" t="str">
        <f t="shared" si="3"/>
        <v>Samstag</v>
      </c>
      <c r="B30" s="69">
        <f>DATE(Ausblenden!$A$81,6,Ausblenden!$B101)</f>
        <v>45829</v>
      </c>
      <c r="C30" s="54">
        <f t="shared" si="4"/>
        <v>0</v>
      </c>
      <c r="D30" s="54">
        <f t="shared" si="4"/>
        <v>0</v>
      </c>
      <c r="E30" s="54">
        <f t="shared" si="4"/>
        <v>0</v>
      </c>
      <c r="F30" s="169">
        <f t="shared" si="5"/>
        <v>0</v>
      </c>
      <c r="G30" s="131"/>
      <c r="H30" s="131"/>
      <c r="I30" s="140"/>
      <c r="J30" s="70"/>
      <c r="K30" s="55"/>
      <c r="L30" s="72"/>
      <c r="M30" s="70"/>
      <c r="N30" s="55"/>
      <c r="O30" s="72"/>
      <c r="P30" s="70"/>
      <c r="Q30" s="55"/>
      <c r="R30" s="72"/>
      <c r="S30" s="71"/>
      <c r="T30" s="55"/>
      <c r="U30" s="55"/>
      <c r="V30" s="169">
        <f t="shared" si="1"/>
        <v>0</v>
      </c>
      <c r="W30" s="56"/>
      <c r="X30" s="56"/>
      <c r="Y30" s="56"/>
      <c r="Z30" s="56"/>
      <c r="AA30" s="56"/>
      <c r="AB30" s="56"/>
      <c r="AC30" s="57"/>
      <c r="AD30" s="170">
        <f t="shared" si="2"/>
        <v>0</v>
      </c>
      <c r="AE30" s="58"/>
      <c r="AF30" s="56"/>
      <c r="AG30" s="57"/>
      <c r="AH30" s="126"/>
    </row>
    <row r="31" spans="1:34" ht="21" customHeight="1" x14ac:dyDescent="0.25">
      <c r="A31" s="68" t="str">
        <f t="shared" si="3"/>
        <v>Sonntag</v>
      </c>
      <c r="B31" s="69">
        <f>DATE(Ausblenden!$A$81,6,Ausblenden!$B102)</f>
        <v>45830</v>
      </c>
      <c r="C31" s="54">
        <f t="shared" si="4"/>
        <v>0</v>
      </c>
      <c r="D31" s="54">
        <f t="shared" si="4"/>
        <v>0</v>
      </c>
      <c r="E31" s="54">
        <f t="shared" si="4"/>
        <v>0</v>
      </c>
      <c r="F31" s="169">
        <f t="shared" si="5"/>
        <v>0</v>
      </c>
      <c r="G31" s="132"/>
      <c r="H31" s="132"/>
      <c r="I31" s="141"/>
      <c r="J31" s="135"/>
      <c r="K31" s="74"/>
      <c r="L31" s="136"/>
      <c r="M31" s="135"/>
      <c r="N31" s="74"/>
      <c r="O31" s="136"/>
      <c r="P31" s="135"/>
      <c r="Q31" s="74"/>
      <c r="R31" s="136"/>
      <c r="S31" s="79"/>
      <c r="T31" s="74"/>
      <c r="U31" s="74"/>
      <c r="V31" s="169">
        <f t="shared" si="1"/>
        <v>0</v>
      </c>
      <c r="W31" s="75"/>
      <c r="X31" s="75"/>
      <c r="Y31" s="75"/>
      <c r="Z31" s="75"/>
      <c r="AA31" s="75"/>
      <c r="AB31" s="75"/>
      <c r="AC31" s="76"/>
      <c r="AD31" s="170">
        <f t="shared" si="2"/>
        <v>0</v>
      </c>
      <c r="AE31" s="58"/>
      <c r="AF31" s="56"/>
      <c r="AG31" s="57"/>
      <c r="AH31" s="126"/>
    </row>
    <row r="32" spans="1:34" ht="21" customHeight="1" x14ac:dyDescent="0.25">
      <c r="A32" s="68" t="str">
        <f t="shared" si="3"/>
        <v>Montag</v>
      </c>
      <c r="B32" s="69">
        <f>DATE(Ausblenden!$A$81,6,Ausblenden!$B103)</f>
        <v>45831</v>
      </c>
      <c r="C32" s="54">
        <f t="shared" si="4"/>
        <v>0</v>
      </c>
      <c r="D32" s="54">
        <f t="shared" si="4"/>
        <v>0</v>
      </c>
      <c r="E32" s="54">
        <f t="shared" si="4"/>
        <v>0</v>
      </c>
      <c r="F32" s="169">
        <f t="shared" si="5"/>
        <v>0</v>
      </c>
      <c r="G32" s="131"/>
      <c r="H32" s="131"/>
      <c r="I32" s="140"/>
      <c r="J32" s="70"/>
      <c r="K32" s="55"/>
      <c r="L32" s="72"/>
      <c r="M32" s="70"/>
      <c r="N32" s="55"/>
      <c r="O32" s="72"/>
      <c r="P32" s="70"/>
      <c r="Q32" s="55"/>
      <c r="R32" s="72"/>
      <c r="S32" s="71"/>
      <c r="T32" s="55"/>
      <c r="U32" s="55"/>
      <c r="V32" s="169">
        <f t="shared" si="1"/>
        <v>0</v>
      </c>
      <c r="W32" s="56"/>
      <c r="X32" s="56"/>
      <c r="Y32" s="56"/>
      <c r="Z32" s="56"/>
      <c r="AA32" s="56"/>
      <c r="AB32" s="56"/>
      <c r="AC32" s="57"/>
      <c r="AD32" s="170">
        <f t="shared" si="2"/>
        <v>0</v>
      </c>
      <c r="AE32" s="58"/>
      <c r="AF32" s="56"/>
      <c r="AG32" s="57"/>
      <c r="AH32" s="126"/>
    </row>
    <row r="33" spans="1:34" ht="21" customHeight="1" x14ac:dyDescent="0.25">
      <c r="A33" s="68" t="str">
        <f t="shared" si="3"/>
        <v>Dienstag</v>
      </c>
      <c r="B33" s="69">
        <f>DATE(Ausblenden!$A$81,6,Ausblenden!$B104)</f>
        <v>45832</v>
      </c>
      <c r="C33" s="54">
        <f t="shared" si="4"/>
        <v>0</v>
      </c>
      <c r="D33" s="54">
        <f t="shared" si="4"/>
        <v>0</v>
      </c>
      <c r="E33" s="54">
        <f t="shared" si="4"/>
        <v>0</v>
      </c>
      <c r="F33" s="169">
        <f t="shared" si="5"/>
        <v>0</v>
      </c>
      <c r="G33" s="131"/>
      <c r="H33" s="131"/>
      <c r="I33" s="140"/>
      <c r="J33" s="70"/>
      <c r="K33" s="55"/>
      <c r="L33" s="72"/>
      <c r="M33" s="70"/>
      <c r="N33" s="55"/>
      <c r="O33" s="72"/>
      <c r="P33" s="70"/>
      <c r="Q33" s="55"/>
      <c r="R33" s="72"/>
      <c r="S33" s="71"/>
      <c r="T33" s="55"/>
      <c r="U33" s="55"/>
      <c r="V33" s="169">
        <f t="shared" si="1"/>
        <v>0</v>
      </c>
      <c r="W33" s="56"/>
      <c r="X33" s="56"/>
      <c r="Y33" s="56"/>
      <c r="Z33" s="56"/>
      <c r="AA33" s="56"/>
      <c r="AB33" s="56"/>
      <c r="AC33" s="57"/>
      <c r="AD33" s="170">
        <f t="shared" si="2"/>
        <v>0</v>
      </c>
      <c r="AE33" s="58"/>
      <c r="AF33" s="56"/>
      <c r="AG33" s="57"/>
      <c r="AH33" s="126"/>
    </row>
    <row r="34" spans="1:34" ht="21" customHeight="1" x14ac:dyDescent="0.25">
      <c r="A34" s="68" t="str">
        <f t="shared" si="3"/>
        <v>Mittwoch</v>
      </c>
      <c r="B34" s="69">
        <f>DATE(Ausblenden!$A$81,6,Ausblenden!$B105)</f>
        <v>45833</v>
      </c>
      <c r="C34" s="54">
        <f t="shared" si="4"/>
        <v>0</v>
      </c>
      <c r="D34" s="54">
        <f t="shared" si="4"/>
        <v>0</v>
      </c>
      <c r="E34" s="54">
        <f t="shared" si="4"/>
        <v>0</v>
      </c>
      <c r="F34" s="169">
        <f t="shared" si="5"/>
        <v>0</v>
      </c>
      <c r="G34" s="131"/>
      <c r="H34" s="131"/>
      <c r="I34" s="140"/>
      <c r="J34" s="70"/>
      <c r="K34" s="55"/>
      <c r="L34" s="72"/>
      <c r="M34" s="70"/>
      <c r="N34" s="55"/>
      <c r="O34" s="72"/>
      <c r="P34" s="70"/>
      <c r="Q34" s="55"/>
      <c r="R34" s="72"/>
      <c r="S34" s="71"/>
      <c r="T34" s="55"/>
      <c r="U34" s="55"/>
      <c r="V34" s="169">
        <f t="shared" si="1"/>
        <v>0</v>
      </c>
      <c r="W34" s="56"/>
      <c r="X34" s="56"/>
      <c r="Y34" s="56"/>
      <c r="Z34" s="56"/>
      <c r="AA34" s="56"/>
      <c r="AB34" s="56"/>
      <c r="AC34" s="57"/>
      <c r="AD34" s="170">
        <f t="shared" si="2"/>
        <v>0</v>
      </c>
      <c r="AE34" s="58"/>
      <c r="AF34" s="56"/>
      <c r="AG34" s="57"/>
      <c r="AH34" s="126"/>
    </row>
    <row r="35" spans="1:34" ht="21" customHeight="1" x14ac:dyDescent="0.25">
      <c r="A35" s="68" t="str">
        <f t="shared" si="3"/>
        <v>Donnerstag</v>
      </c>
      <c r="B35" s="69">
        <f>DATE(Ausblenden!$A$81,6,Ausblenden!$B106)</f>
        <v>45834</v>
      </c>
      <c r="C35" s="54">
        <f t="shared" si="4"/>
        <v>0</v>
      </c>
      <c r="D35" s="54">
        <f t="shared" si="4"/>
        <v>0</v>
      </c>
      <c r="E35" s="54">
        <f t="shared" si="4"/>
        <v>0</v>
      </c>
      <c r="F35" s="169">
        <f t="shared" si="5"/>
        <v>0</v>
      </c>
      <c r="G35" s="131"/>
      <c r="H35" s="131"/>
      <c r="I35" s="140"/>
      <c r="J35" s="70"/>
      <c r="K35" s="55"/>
      <c r="L35" s="72"/>
      <c r="M35" s="70"/>
      <c r="N35" s="55"/>
      <c r="O35" s="72"/>
      <c r="P35" s="70"/>
      <c r="Q35" s="55"/>
      <c r="R35" s="72"/>
      <c r="S35" s="71"/>
      <c r="T35" s="55"/>
      <c r="U35" s="55"/>
      <c r="V35" s="169">
        <f t="shared" si="1"/>
        <v>0</v>
      </c>
      <c r="W35" s="56"/>
      <c r="X35" s="56"/>
      <c r="Y35" s="56"/>
      <c r="Z35" s="56"/>
      <c r="AA35" s="56"/>
      <c r="AB35" s="56"/>
      <c r="AC35" s="57"/>
      <c r="AD35" s="170">
        <f t="shared" si="2"/>
        <v>0</v>
      </c>
      <c r="AE35" s="58"/>
      <c r="AF35" s="56"/>
      <c r="AG35" s="57"/>
      <c r="AH35" s="126"/>
    </row>
    <row r="36" spans="1:34" ht="21" customHeight="1" x14ac:dyDescent="0.25">
      <c r="A36" s="68" t="str">
        <f t="shared" si="3"/>
        <v>Freitag</v>
      </c>
      <c r="B36" s="69">
        <f>DATE(Ausblenden!$A$81,6,Ausblenden!$B107)</f>
        <v>45835</v>
      </c>
      <c r="C36" s="54">
        <f t="shared" si="4"/>
        <v>0</v>
      </c>
      <c r="D36" s="54">
        <f t="shared" si="4"/>
        <v>0</v>
      </c>
      <c r="E36" s="54">
        <f t="shared" si="4"/>
        <v>0</v>
      </c>
      <c r="F36" s="169">
        <f t="shared" si="5"/>
        <v>0</v>
      </c>
      <c r="G36" s="131"/>
      <c r="H36" s="131"/>
      <c r="I36" s="140"/>
      <c r="J36" s="70"/>
      <c r="K36" s="55"/>
      <c r="L36" s="72"/>
      <c r="M36" s="70"/>
      <c r="N36" s="55"/>
      <c r="O36" s="72"/>
      <c r="P36" s="70"/>
      <c r="Q36" s="55"/>
      <c r="R36" s="72"/>
      <c r="S36" s="71"/>
      <c r="T36" s="55"/>
      <c r="U36" s="55"/>
      <c r="V36" s="169">
        <f t="shared" si="1"/>
        <v>0</v>
      </c>
      <c r="W36" s="56"/>
      <c r="X36" s="56"/>
      <c r="Y36" s="56"/>
      <c r="Z36" s="56"/>
      <c r="AA36" s="56"/>
      <c r="AB36" s="56"/>
      <c r="AC36" s="57"/>
      <c r="AD36" s="170">
        <f t="shared" si="2"/>
        <v>0</v>
      </c>
      <c r="AE36" s="58"/>
      <c r="AF36" s="56"/>
      <c r="AG36" s="57"/>
      <c r="AH36" s="126"/>
    </row>
    <row r="37" spans="1:34" ht="21" customHeight="1" x14ac:dyDescent="0.25">
      <c r="A37" s="68" t="str">
        <f t="shared" si="3"/>
        <v>Samstag</v>
      </c>
      <c r="B37" s="69">
        <f>DATE(Ausblenden!$A$81,6,Ausblenden!$B108)</f>
        <v>45836</v>
      </c>
      <c r="C37" s="54">
        <f t="shared" si="4"/>
        <v>0</v>
      </c>
      <c r="D37" s="54">
        <f t="shared" si="4"/>
        <v>0</v>
      </c>
      <c r="E37" s="54">
        <f t="shared" si="4"/>
        <v>0</v>
      </c>
      <c r="F37" s="169">
        <f t="shared" si="5"/>
        <v>0</v>
      </c>
      <c r="G37" s="131"/>
      <c r="H37" s="131"/>
      <c r="I37" s="140"/>
      <c r="J37" s="70"/>
      <c r="K37" s="55"/>
      <c r="L37" s="72"/>
      <c r="M37" s="70"/>
      <c r="N37" s="55"/>
      <c r="O37" s="72"/>
      <c r="P37" s="70"/>
      <c r="Q37" s="55"/>
      <c r="R37" s="72"/>
      <c r="S37" s="71"/>
      <c r="T37" s="55"/>
      <c r="U37" s="55"/>
      <c r="V37" s="169">
        <f t="shared" si="1"/>
        <v>0</v>
      </c>
      <c r="W37" s="56"/>
      <c r="X37" s="56"/>
      <c r="Y37" s="56"/>
      <c r="Z37" s="56"/>
      <c r="AA37" s="56"/>
      <c r="AB37" s="56"/>
      <c r="AC37" s="57"/>
      <c r="AD37" s="170">
        <f t="shared" si="2"/>
        <v>0</v>
      </c>
      <c r="AE37" s="58"/>
      <c r="AF37" s="56"/>
      <c r="AG37" s="57"/>
      <c r="AH37" s="126"/>
    </row>
    <row r="38" spans="1:34" ht="21" customHeight="1" x14ac:dyDescent="0.25">
      <c r="A38" s="68" t="str">
        <f t="shared" si="3"/>
        <v>Sonntag</v>
      </c>
      <c r="B38" s="69">
        <f>DATE(Ausblenden!$A$81,6,Ausblenden!$B109)</f>
        <v>45837</v>
      </c>
      <c r="C38" s="54">
        <f t="shared" si="4"/>
        <v>0</v>
      </c>
      <c r="D38" s="54">
        <f t="shared" si="4"/>
        <v>0</v>
      </c>
      <c r="E38" s="54">
        <f t="shared" si="4"/>
        <v>0</v>
      </c>
      <c r="F38" s="169">
        <f t="shared" si="5"/>
        <v>0</v>
      </c>
      <c r="G38" s="132"/>
      <c r="H38" s="132"/>
      <c r="I38" s="141"/>
      <c r="J38" s="135"/>
      <c r="K38" s="74"/>
      <c r="L38" s="136"/>
      <c r="M38" s="135"/>
      <c r="N38" s="74"/>
      <c r="O38" s="136"/>
      <c r="P38" s="135"/>
      <c r="Q38" s="74"/>
      <c r="R38" s="136"/>
      <c r="S38" s="79"/>
      <c r="T38" s="74"/>
      <c r="U38" s="74"/>
      <c r="V38" s="169">
        <f t="shared" si="1"/>
        <v>0</v>
      </c>
      <c r="W38" s="75"/>
      <c r="X38" s="75"/>
      <c r="Y38" s="75"/>
      <c r="Z38" s="75"/>
      <c r="AA38" s="75"/>
      <c r="AB38" s="75"/>
      <c r="AC38" s="76"/>
      <c r="AD38" s="170">
        <f t="shared" si="2"/>
        <v>0</v>
      </c>
      <c r="AE38" s="58"/>
      <c r="AF38" s="56"/>
      <c r="AG38" s="57"/>
      <c r="AH38" s="126"/>
    </row>
    <row r="39" spans="1:34" ht="21" customHeight="1" thickBot="1" x14ac:dyDescent="0.3">
      <c r="A39" s="68" t="str">
        <f t="shared" si="3"/>
        <v>Montag</v>
      </c>
      <c r="B39" s="69">
        <f>DATE(Ausblenden!$A$81,6,Ausblenden!$B110)</f>
        <v>45838</v>
      </c>
      <c r="C39" s="54">
        <f t="shared" si="4"/>
        <v>0</v>
      </c>
      <c r="D39" s="54">
        <f t="shared" si="4"/>
        <v>0</v>
      </c>
      <c r="E39" s="54">
        <f t="shared" si="4"/>
        <v>0</v>
      </c>
      <c r="F39" s="169">
        <f t="shared" si="5"/>
        <v>0</v>
      </c>
      <c r="G39" s="131"/>
      <c r="H39" s="131"/>
      <c r="I39" s="140"/>
      <c r="J39" s="70"/>
      <c r="K39" s="55"/>
      <c r="L39" s="72"/>
      <c r="M39" s="70"/>
      <c r="N39" s="55"/>
      <c r="O39" s="72"/>
      <c r="P39" s="70"/>
      <c r="Q39" s="55"/>
      <c r="R39" s="72"/>
      <c r="S39" s="71"/>
      <c r="T39" s="55"/>
      <c r="U39" s="55"/>
      <c r="V39" s="169">
        <f t="shared" si="1"/>
        <v>0</v>
      </c>
      <c r="W39" s="56"/>
      <c r="X39" s="56"/>
      <c r="Y39" s="56"/>
      <c r="Z39" s="56"/>
      <c r="AA39" s="56"/>
      <c r="AB39" s="56"/>
      <c r="AC39" s="57"/>
      <c r="AD39" s="170">
        <f t="shared" si="2"/>
        <v>0</v>
      </c>
      <c r="AE39" s="58"/>
      <c r="AF39" s="56"/>
      <c r="AG39" s="57"/>
      <c r="AH39" s="126"/>
    </row>
    <row r="40" spans="1:34" ht="21" customHeight="1" thickBot="1" x14ac:dyDescent="0.3">
      <c r="A40" s="59" t="s">
        <v>19</v>
      </c>
      <c r="B40" s="60"/>
      <c r="C40" s="61">
        <f t="shared" ref="C40:AG40" si="6">SUM(C10:C39)</f>
        <v>0</v>
      </c>
      <c r="D40" s="62">
        <f t="shared" si="6"/>
        <v>0</v>
      </c>
      <c r="E40" s="63">
        <f t="shared" si="6"/>
        <v>0</v>
      </c>
      <c r="F40" s="64">
        <f t="shared" si="6"/>
        <v>0</v>
      </c>
      <c r="G40" s="64">
        <f t="shared" si="6"/>
        <v>0</v>
      </c>
      <c r="H40" s="64">
        <f t="shared" si="6"/>
        <v>0</v>
      </c>
      <c r="I40" s="73">
        <f t="shared" si="6"/>
        <v>0</v>
      </c>
      <c r="J40" s="67">
        <f t="shared" si="6"/>
        <v>0</v>
      </c>
      <c r="K40" s="62">
        <f t="shared" si="6"/>
        <v>0</v>
      </c>
      <c r="L40" s="63">
        <f t="shared" si="6"/>
        <v>0</v>
      </c>
      <c r="M40" s="67">
        <f t="shared" si="6"/>
        <v>0</v>
      </c>
      <c r="N40" s="62">
        <f t="shared" si="6"/>
        <v>0</v>
      </c>
      <c r="O40" s="63">
        <f t="shared" si="6"/>
        <v>0</v>
      </c>
      <c r="P40" s="67">
        <f t="shared" si="6"/>
        <v>0</v>
      </c>
      <c r="Q40" s="62">
        <f t="shared" si="6"/>
        <v>0</v>
      </c>
      <c r="R40" s="63">
        <f t="shared" si="6"/>
        <v>0</v>
      </c>
      <c r="S40" s="61">
        <f t="shared" si="6"/>
        <v>0</v>
      </c>
      <c r="T40" s="62">
        <f t="shared" si="6"/>
        <v>0</v>
      </c>
      <c r="U40" s="63">
        <f t="shared" si="6"/>
        <v>0</v>
      </c>
      <c r="V40" s="66">
        <f t="shared" si="6"/>
        <v>0</v>
      </c>
      <c r="W40" s="67">
        <f t="shared" si="6"/>
        <v>0</v>
      </c>
      <c r="X40" s="62">
        <f t="shared" si="6"/>
        <v>0</v>
      </c>
      <c r="Y40" s="62">
        <f t="shared" si="6"/>
        <v>0</v>
      </c>
      <c r="Z40" s="62">
        <f t="shared" si="6"/>
        <v>0</v>
      </c>
      <c r="AA40" s="62">
        <f t="shared" si="6"/>
        <v>0</v>
      </c>
      <c r="AB40" s="62">
        <f t="shared" si="6"/>
        <v>0</v>
      </c>
      <c r="AC40" s="65">
        <f t="shared" si="6"/>
        <v>0</v>
      </c>
      <c r="AD40" s="64">
        <f t="shared" si="6"/>
        <v>0</v>
      </c>
      <c r="AE40" s="61">
        <f t="shared" si="6"/>
        <v>0</v>
      </c>
      <c r="AF40" s="62">
        <f t="shared" si="6"/>
        <v>0</v>
      </c>
      <c r="AG40" s="65">
        <f t="shared" si="6"/>
        <v>0</v>
      </c>
      <c r="AH40" s="105"/>
    </row>
    <row r="41" spans="1:34" x14ac:dyDescent="0.25">
      <c r="A41" s="130" t="s">
        <v>86</v>
      </c>
      <c r="G41"/>
      <c r="H41"/>
      <c r="I41"/>
      <c r="J41" s="303">
        <f>J40+K40+L40</f>
        <v>0</v>
      </c>
      <c r="K41" s="304"/>
      <c r="L41" s="305"/>
      <c r="M41" s="303">
        <f>M40+N40+O40</f>
        <v>0</v>
      </c>
      <c r="N41" s="304"/>
      <c r="O41" s="305"/>
      <c r="P41" s="303">
        <f>P40+Q40+R40</f>
        <v>0</v>
      </c>
      <c r="Q41" s="304"/>
      <c r="R41" s="305"/>
      <c r="S41" s="303">
        <f>S40+T40+U40</f>
        <v>0</v>
      </c>
      <c r="T41" s="304"/>
      <c r="U41" s="305"/>
    </row>
    <row r="42" spans="1:34" ht="15.75" thickBot="1" x14ac:dyDescent="0.3"/>
    <row r="43" spans="1:34" x14ac:dyDescent="0.25">
      <c r="A43" s="3" t="s">
        <v>55</v>
      </c>
      <c r="B43" s="4"/>
      <c r="C43" s="4"/>
      <c r="D43" s="4"/>
      <c r="E43" s="4"/>
      <c r="F43" s="4"/>
      <c r="G43" s="4"/>
      <c r="H43" s="4"/>
      <c r="I43" s="4"/>
      <c r="J43" s="4"/>
      <c r="K43" s="4"/>
      <c r="L43" s="4"/>
      <c r="M43" s="4"/>
      <c r="N43" s="4"/>
      <c r="O43" s="4"/>
      <c r="P43" s="4"/>
      <c r="Q43" s="4"/>
      <c r="R43" s="4"/>
      <c r="S43" s="4"/>
      <c r="T43" s="4"/>
      <c r="U43" s="4"/>
      <c r="V43" s="5"/>
    </row>
    <row r="44" spans="1:34" x14ac:dyDescent="0.25">
      <c r="A44" s="6"/>
      <c r="B44" s="7"/>
      <c r="C44" s="7"/>
      <c r="D44" s="7"/>
      <c r="E44" s="7"/>
      <c r="F44" s="7"/>
      <c r="G44" s="7"/>
      <c r="H44" s="7"/>
      <c r="I44" s="7"/>
      <c r="J44" s="7"/>
      <c r="K44" s="7"/>
      <c r="L44" s="7"/>
      <c r="M44" s="7"/>
      <c r="N44" s="7"/>
      <c r="O44" s="7"/>
      <c r="P44" s="7"/>
      <c r="Q44" s="7"/>
      <c r="R44" s="7"/>
      <c r="S44" s="7"/>
      <c r="T44" s="7"/>
      <c r="U44" s="7"/>
      <c r="V44" s="8"/>
    </row>
    <row r="45" spans="1:34" x14ac:dyDescent="0.25">
      <c r="A45" s="6"/>
      <c r="B45" s="7"/>
      <c r="C45" s="7"/>
      <c r="D45" s="7"/>
      <c r="E45" s="7"/>
      <c r="F45" s="7"/>
      <c r="G45" s="7"/>
      <c r="H45" s="7"/>
      <c r="I45" s="7"/>
      <c r="J45" s="7"/>
      <c r="K45" s="7"/>
      <c r="L45" s="7"/>
      <c r="M45" s="7"/>
      <c r="N45" s="7"/>
      <c r="O45" s="7"/>
      <c r="P45" s="7"/>
      <c r="Q45" s="7"/>
      <c r="R45" s="7"/>
      <c r="S45" s="7"/>
      <c r="T45" s="7"/>
      <c r="U45" s="7"/>
      <c r="V45" s="8"/>
    </row>
    <row r="46" spans="1:34" x14ac:dyDescent="0.25">
      <c r="A46" s="124"/>
      <c r="B46" s="7"/>
      <c r="C46" s="7"/>
      <c r="D46" s="7"/>
      <c r="E46" s="7"/>
      <c r="F46" s="7"/>
      <c r="G46" s="7"/>
      <c r="H46" s="7"/>
      <c r="I46" s="7"/>
      <c r="J46" s="7"/>
      <c r="K46" s="7"/>
      <c r="L46" s="7"/>
      <c r="M46" s="7"/>
      <c r="N46" s="7"/>
      <c r="O46" s="7"/>
      <c r="P46" s="7"/>
      <c r="Q46" s="7"/>
      <c r="R46" s="7"/>
      <c r="S46" s="7"/>
      <c r="T46" s="7"/>
      <c r="U46" s="7"/>
      <c r="V46" s="8"/>
    </row>
    <row r="47" spans="1:34" x14ac:dyDescent="0.25">
      <c r="A47" s="6"/>
      <c r="B47" s="7"/>
      <c r="C47" s="7"/>
      <c r="D47" s="7"/>
      <c r="E47" s="7"/>
      <c r="F47" s="7"/>
      <c r="G47" s="7"/>
      <c r="H47" s="7"/>
      <c r="I47" s="7"/>
      <c r="J47" s="7"/>
      <c r="K47" s="7"/>
      <c r="L47" s="7"/>
      <c r="M47" s="7"/>
      <c r="N47" s="7"/>
      <c r="O47" s="7"/>
      <c r="P47" s="7"/>
      <c r="Q47" s="7"/>
      <c r="R47" s="7"/>
      <c r="S47" s="7"/>
      <c r="T47" s="7"/>
      <c r="U47" s="7"/>
      <c r="V47" s="8"/>
    </row>
    <row r="48" spans="1:34" x14ac:dyDescent="0.25">
      <c r="A48" s="6"/>
      <c r="B48" s="7"/>
      <c r="C48" s="7"/>
      <c r="D48" s="7"/>
      <c r="E48" s="7"/>
      <c r="F48" s="7"/>
      <c r="G48" s="7"/>
      <c r="H48" s="7"/>
      <c r="I48" s="7"/>
      <c r="J48" s="7"/>
      <c r="K48" s="7"/>
      <c r="L48" s="7"/>
      <c r="M48" s="7"/>
      <c r="N48" s="7"/>
      <c r="O48" s="7"/>
      <c r="P48" s="7"/>
      <c r="Q48" s="7"/>
      <c r="R48" s="7"/>
      <c r="S48" s="7"/>
      <c r="T48" s="7"/>
      <c r="U48" s="7"/>
      <c r="V48" s="8"/>
    </row>
    <row r="49" spans="1:22" ht="15.75" thickBot="1" x14ac:dyDescent="0.3">
      <c r="A49" s="9"/>
      <c r="B49" s="10"/>
      <c r="C49" s="10"/>
      <c r="D49" s="10"/>
      <c r="E49" s="10"/>
      <c r="F49" s="10"/>
      <c r="G49" s="10"/>
      <c r="H49" s="10"/>
      <c r="I49" s="10"/>
      <c r="J49" s="10"/>
      <c r="K49" s="10"/>
      <c r="L49" s="10"/>
      <c r="M49" s="10"/>
      <c r="N49" s="10"/>
      <c r="O49" s="10"/>
      <c r="P49" s="10"/>
      <c r="Q49" s="10"/>
      <c r="R49" s="10"/>
      <c r="S49" s="10"/>
      <c r="T49" s="10"/>
      <c r="U49" s="10"/>
      <c r="V49" s="11"/>
    </row>
    <row r="74" ht="14.25" customHeight="1" x14ac:dyDescent="0.25"/>
  </sheetData>
  <sheetProtection sheet="1" formatColumns="0"/>
  <customSheetViews>
    <customSheetView guid="{BCBC1B11-4E9B-4E8B-8945-781F487FE216}" scale="60" fitToPage="1">
      <selection activeCell="U10" sqref="U10"/>
      <pageMargins left="0.70866141732283472" right="0.70866141732283472" top="0.78740157480314965" bottom="0.78740157480314965" header="0.31496062992125984" footer="0.31496062992125984"/>
      <pageSetup paperSize="9" scale="45" orientation="landscape" horizontalDpi="300" verticalDpi="300" r:id="rId1"/>
    </customSheetView>
    <customSheetView guid="{230BA401-F0C0-4897-9C7E-9DC1DEAEC41D}" scale="60" fitToPage="1">
      <selection activeCell="A18" sqref="A18:B18"/>
      <pageMargins left="0.70866141732283472" right="0.70866141732283472" top="0.78740157480314965" bottom="0.78740157480314965" header="0.31496062992125984" footer="0.31496062992125984"/>
      <pageSetup paperSize="9" scale="45" orientation="landscape" horizontalDpi="300" verticalDpi="300" r:id="rId2"/>
    </customSheetView>
  </customSheetViews>
  <mergeCells count="35">
    <mergeCell ref="J41:L41"/>
    <mergeCell ref="M41:O41"/>
    <mergeCell ref="P41:R41"/>
    <mergeCell ref="S41:U41"/>
    <mergeCell ref="AD8:AD9"/>
    <mergeCell ref="AC8:AC9"/>
    <mergeCell ref="Z8:Z9"/>
    <mergeCell ref="AA8:AA9"/>
    <mergeCell ref="AB8:AB9"/>
    <mergeCell ref="Y8:Y9"/>
    <mergeCell ref="M8:O8"/>
    <mergeCell ref="P8:R8"/>
    <mergeCell ref="H8:H9"/>
    <mergeCell ref="I8:I9"/>
    <mergeCell ref="J8:L8"/>
    <mergeCell ref="AG8:AG9"/>
    <mergeCell ref="AH8:AH9"/>
    <mergeCell ref="AE8:AE9"/>
    <mergeCell ref="AF8:AF9"/>
    <mergeCell ref="AE7:AG7"/>
    <mergeCell ref="A8:A9"/>
    <mergeCell ref="B8:B9"/>
    <mergeCell ref="C8:C9"/>
    <mergeCell ref="D8:D9"/>
    <mergeCell ref="E8:E9"/>
    <mergeCell ref="S8:U8"/>
    <mergeCell ref="V8:V9"/>
    <mergeCell ref="W8:W9"/>
    <mergeCell ref="X8:X9"/>
    <mergeCell ref="A7:B7"/>
    <mergeCell ref="C7:F7"/>
    <mergeCell ref="G7:V7"/>
    <mergeCell ref="W7:AD7"/>
    <mergeCell ref="F8:F9"/>
    <mergeCell ref="G8:G9"/>
  </mergeCells>
  <conditionalFormatting sqref="A10:AG39">
    <cfRule type="expression" dxfId="34" priority="5">
      <formula>WEEKDAY($B10,2)&gt;5</formula>
    </cfRule>
  </conditionalFormatting>
  <conditionalFormatting sqref="A10:B39">
    <cfRule type="expression" dxfId="33" priority="4">
      <formula>WEEKDAY($B10,2)&gt;5</formula>
    </cfRule>
  </conditionalFormatting>
  <conditionalFormatting sqref="F10:F39">
    <cfRule type="expression" dxfId="32" priority="3">
      <formula>COLUMN()</formula>
    </cfRule>
  </conditionalFormatting>
  <conditionalFormatting sqref="V10:V39">
    <cfRule type="expression" dxfId="31" priority="2">
      <formula>COLUMN()</formula>
    </cfRule>
  </conditionalFormatting>
  <conditionalFormatting sqref="AD10:AD39">
    <cfRule type="expression" dxfId="30" priority="1">
      <formula>COLUMN()</formula>
    </cfRule>
  </conditionalFormatting>
  <dataValidations count="1">
    <dataValidation type="whole" operator="greaterThanOrEqual" allowBlank="1" showInputMessage="1" showErrorMessage="1" errorTitle="Achtung!" error="Sie dürfen nur ganze Zahlen eingeben!" sqref="C10:AG39">
      <formula1>0</formula1>
    </dataValidation>
  </dataValidations>
  <pageMargins left="0.70866141732283472" right="0.70866141732283472" top="0.78740157480314965" bottom="0.78740157480314965" header="0.31496062992125984" footer="0.31496062992125984"/>
  <pageSetup paperSize="9" scale="45" orientation="landscape" horizontalDpi="300" verticalDpi="3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zoomScale="60" zoomScaleNormal="60" zoomScaleSheetLayoutView="100" zoomScalePageLayoutView="50" workbookViewId="0">
      <selection activeCell="U10" sqref="U10"/>
    </sheetView>
  </sheetViews>
  <sheetFormatPr baseColWidth="10" defaultColWidth="11" defaultRowHeight="15" x14ac:dyDescent="0.25"/>
  <cols>
    <col min="1" max="1" width="21.375" style="1" customWidth="1"/>
    <col min="2" max="2" width="11.125" style="1" customWidth="1"/>
    <col min="3" max="5" width="6.125" style="1" customWidth="1"/>
    <col min="6" max="6" width="10.625" style="1" customWidth="1"/>
    <col min="7" max="33" width="6.125" style="1" customWidth="1"/>
    <col min="34" max="34" width="38.625" style="1" customWidth="1"/>
    <col min="35" max="16384" width="11" style="1"/>
  </cols>
  <sheetData>
    <row r="1" spans="1:34" ht="18.75" x14ac:dyDescent="0.3">
      <c r="A1" s="168" t="s">
        <v>12</v>
      </c>
      <c r="B1" s="168">
        <f>Ausblenden!A81</f>
        <v>2025</v>
      </c>
    </row>
    <row r="3" spans="1:34" ht="21" customHeight="1" x14ac:dyDescent="0.25">
      <c r="A3" s="128" t="s">
        <v>0</v>
      </c>
      <c r="B3" s="107">
        <f>'Deckblatt 2025'!C7</f>
        <v>0</v>
      </c>
    </row>
    <row r="4" spans="1:34" ht="21" customHeight="1" x14ac:dyDescent="0.25">
      <c r="A4" s="129" t="s">
        <v>85</v>
      </c>
      <c r="B4" s="2">
        <f>'Deckblatt 2025'!C9</f>
        <v>0</v>
      </c>
    </row>
    <row r="5" spans="1:34" ht="21" customHeight="1" x14ac:dyDescent="0.25">
      <c r="A5" s="129" t="s">
        <v>70</v>
      </c>
      <c r="B5" s="176">
        <f>'Deckblatt 2025'!C11</f>
        <v>0</v>
      </c>
    </row>
    <row r="6" spans="1:34" ht="21" customHeight="1" thickBot="1" x14ac:dyDescent="0.3"/>
    <row r="7" spans="1:34" ht="21" customHeight="1" thickBot="1" x14ac:dyDescent="0.3">
      <c r="A7" s="265" t="s">
        <v>65</v>
      </c>
      <c r="B7" s="272"/>
      <c r="C7" s="265" t="str">
        <f>'Jahresübersicht '!B7</f>
        <v>Nutzende nach Geschlecht</v>
      </c>
      <c r="D7" s="266"/>
      <c r="E7" s="266"/>
      <c r="F7" s="267"/>
      <c r="G7" s="289" t="str">
        <f>'Jahresübersicht '!F7</f>
        <v>Nutzende nach Altersgruppen</v>
      </c>
      <c r="H7" s="290"/>
      <c r="I7" s="290"/>
      <c r="J7" s="290"/>
      <c r="K7" s="290"/>
      <c r="L7" s="290"/>
      <c r="M7" s="290"/>
      <c r="N7" s="290"/>
      <c r="O7" s="290"/>
      <c r="P7" s="290"/>
      <c r="Q7" s="290"/>
      <c r="R7" s="290"/>
      <c r="S7" s="290"/>
      <c r="T7" s="290"/>
      <c r="U7" s="290"/>
      <c r="V7" s="267"/>
      <c r="W7" s="265" t="str">
        <f>'Jahresübersicht '!V7</f>
        <v>Nutzungen nach Inhalt/Methode</v>
      </c>
      <c r="X7" s="266"/>
      <c r="Y7" s="266"/>
      <c r="Z7" s="266"/>
      <c r="AA7" s="266"/>
      <c r="AB7" s="266"/>
      <c r="AC7" s="266"/>
      <c r="AD7" s="267"/>
      <c r="AE7" s="265" t="str">
        <f>'Jahresübersicht '!AD7</f>
        <v>Anzahl der:</v>
      </c>
      <c r="AF7" s="266"/>
      <c r="AG7" s="266"/>
      <c r="AH7" s="106" t="s">
        <v>68</v>
      </c>
    </row>
    <row r="8" spans="1:34" ht="45" customHeight="1" x14ac:dyDescent="0.25">
      <c r="A8" s="281" t="s">
        <v>20</v>
      </c>
      <c r="B8" s="279" t="s">
        <v>21</v>
      </c>
      <c r="C8" s="237" t="s">
        <v>66</v>
      </c>
      <c r="D8" s="239" t="s">
        <v>67</v>
      </c>
      <c r="E8" s="285" t="s">
        <v>100</v>
      </c>
      <c r="F8" s="287" t="s">
        <v>1</v>
      </c>
      <c r="G8" s="291" t="s">
        <v>2</v>
      </c>
      <c r="H8" s="306" t="s">
        <v>26</v>
      </c>
      <c r="I8" s="308" t="s">
        <v>27</v>
      </c>
      <c r="J8" s="273" t="s">
        <v>3</v>
      </c>
      <c r="K8" s="274"/>
      <c r="L8" s="275"/>
      <c r="M8" s="276" t="s">
        <v>4</v>
      </c>
      <c r="N8" s="277"/>
      <c r="O8" s="278"/>
      <c r="P8" s="273" t="s">
        <v>5</v>
      </c>
      <c r="Q8" s="274"/>
      <c r="R8" s="275"/>
      <c r="S8" s="274" t="s">
        <v>56</v>
      </c>
      <c r="T8" s="274"/>
      <c r="U8" s="274"/>
      <c r="V8" s="243" t="s">
        <v>1</v>
      </c>
      <c r="W8" s="295" t="str">
        <f>'Jahresübersicht '!V8</f>
        <v>Einzelarbeit</v>
      </c>
      <c r="X8" s="293" t="str">
        <f>'Jahresübersicht '!W8</f>
        <v>offenes Angebot</v>
      </c>
      <c r="Y8" s="293" t="str">
        <f>'Jahresübersicht '!X8</f>
        <v>Gruppenangebot</v>
      </c>
      <c r="Z8" s="293" t="str">
        <f>'Jahresübersicht '!Y8</f>
        <v>Beteiligungsprojekt</v>
      </c>
      <c r="AA8" s="293" t="str">
        <f>'Jahresübersicht '!Z8</f>
        <v>Angebot in Kooperation</v>
      </c>
      <c r="AB8" s="293" t="str">
        <f>'Jahresübersicht '!AA8</f>
        <v>Ausflug/Exkursion</v>
      </c>
      <c r="AC8" s="297" t="str">
        <f>'Jahresübersicht '!AB8</f>
        <v>Fahrt mit Übernachtung</v>
      </c>
      <c r="AD8" s="287" t="s">
        <v>1</v>
      </c>
      <c r="AE8" s="295" t="str">
        <f>'Jahresübersicht '!AD8</f>
        <v>selbstverwalteten Gruppen</v>
      </c>
      <c r="AF8" s="293" t="str">
        <f>'Jahresübersicht '!AE8</f>
        <v>Veranstaltungen</v>
      </c>
      <c r="AG8" s="297" t="str">
        <f>'Jahresübersicht '!AF8</f>
        <v xml:space="preserve">Nutzung durch Gemeinwesen </v>
      </c>
      <c r="AH8" s="301"/>
    </row>
    <row r="9" spans="1:34" ht="69.95" customHeight="1" thickBot="1" x14ac:dyDescent="0.3">
      <c r="A9" s="282"/>
      <c r="B9" s="280"/>
      <c r="C9" s="283"/>
      <c r="D9" s="284"/>
      <c r="E9" s="286"/>
      <c r="F9" s="288"/>
      <c r="G9" s="292"/>
      <c r="H9" s="307"/>
      <c r="I9" s="309"/>
      <c r="J9" s="134" t="s">
        <v>24</v>
      </c>
      <c r="K9" s="53" t="s">
        <v>25</v>
      </c>
      <c r="L9" s="311" t="s">
        <v>147</v>
      </c>
      <c r="M9" s="134" t="s">
        <v>24</v>
      </c>
      <c r="N9" s="53" t="s">
        <v>25</v>
      </c>
      <c r="O9" s="311" t="s">
        <v>147</v>
      </c>
      <c r="P9" s="134" t="s">
        <v>24</v>
      </c>
      <c r="Q9" s="53" t="s">
        <v>25</v>
      </c>
      <c r="R9" s="311" t="s">
        <v>147</v>
      </c>
      <c r="S9" s="133" t="s">
        <v>24</v>
      </c>
      <c r="T9" s="53" t="s">
        <v>25</v>
      </c>
      <c r="U9" s="312" t="s">
        <v>147</v>
      </c>
      <c r="V9" s="244"/>
      <c r="W9" s="296"/>
      <c r="X9" s="294"/>
      <c r="Y9" s="294"/>
      <c r="Z9" s="294"/>
      <c r="AA9" s="294"/>
      <c r="AB9" s="294"/>
      <c r="AC9" s="298"/>
      <c r="AD9" s="288"/>
      <c r="AE9" s="296"/>
      <c r="AF9" s="294"/>
      <c r="AG9" s="298"/>
      <c r="AH9" s="302"/>
    </row>
    <row r="10" spans="1:34" ht="21" customHeight="1" x14ac:dyDescent="0.25">
      <c r="A10" s="68" t="str">
        <f>TEXT(B10,"TTTT")</f>
        <v>Dienstag</v>
      </c>
      <c r="B10" s="69">
        <f>DATE(Ausblenden!$A$81,7,Ausblenden!$B81)</f>
        <v>45839</v>
      </c>
      <c r="C10" s="54">
        <f>J10+M10+P10+S10</f>
        <v>0</v>
      </c>
      <c r="D10" s="54">
        <f t="shared" ref="D10:E25" si="0">K10+N10+Q10+T10</f>
        <v>0</v>
      </c>
      <c r="E10" s="54">
        <f t="shared" si="0"/>
        <v>0</v>
      </c>
      <c r="F10" s="169">
        <f>SUM(C10:E10)</f>
        <v>0</v>
      </c>
      <c r="G10" s="131"/>
      <c r="H10" s="131"/>
      <c r="I10" s="140"/>
      <c r="J10" s="70"/>
      <c r="K10" s="55"/>
      <c r="L10" s="72"/>
      <c r="M10" s="70"/>
      <c r="N10" s="55"/>
      <c r="O10" s="72"/>
      <c r="P10" s="70"/>
      <c r="Q10" s="55"/>
      <c r="R10" s="72"/>
      <c r="S10" s="71"/>
      <c r="T10" s="55"/>
      <c r="U10" s="55"/>
      <c r="V10" s="169">
        <f t="shared" ref="V10:V40" si="1">SUM(G10:U10)</f>
        <v>0</v>
      </c>
      <c r="W10" s="56"/>
      <c r="X10" s="56"/>
      <c r="Y10" s="56"/>
      <c r="Z10" s="56"/>
      <c r="AA10" s="56"/>
      <c r="AB10" s="56"/>
      <c r="AC10" s="57"/>
      <c r="AD10" s="170">
        <f t="shared" ref="AD10:AD40" si="2">SUM(W10:AC10)</f>
        <v>0</v>
      </c>
      <c r="AE10" s="182"/>
      <c r="AF10" s="75"/>
      <c r="AG10" s="76"/>
      <c r="AH10" s="126"/>
    </row>
    <row r="11" spans="1:34" ht="21" customHeight="1" x14ac:dyDescent="0.25">
      <c r="A11" s="68" t="str">
        <f t="shared" ref="A11:A40" si="3">TEXT(B11,"TTTT")</f>
        <v>Mittwoch</v>
      </c>
      <c r="B11" s="69">
        <f>DATE(Ausblenden!$A$81,7,Ausblenden!$B82)</f>
        <v>45840</v>
      </c>
      <c r="C11" s="54">
        <f t="shared" ref="C11:E40" si="4">J11+M11+P11+S11</f>
        <v>0</v>
      </c>
      <c r="D11" s="54">
        <f t="shared" si="0"/>
        <v>0</v>
      </c>
      <c r="E11" s="54">
        <f t="shared" si="0"/>
        <v>0</v>
      </c>
      <c r="F11" s="169">
        <f>SUM(C11:E11)</f>
        <v>0</v>
      </c>
      <c r="G11" s="131"/>
      <c r="H11" s="131"/>
      <c r="I11" s="140"/>
      <c r="J11" s="70"/>
      <c r="K11" s="55"/>
      <c r="L11" s="72"/>
      <c r="M11" s="70"/>
      <c r="N11" s="55"/>
      <c r="O11" s="72"/>
      <c r="P11" s="70"/>
      <c r="Q11" s="55"/>
      <c r="R11" s="72"/>
      <c r="S11" s="71"/>
      <c r="T11" s="55"/>
      <c r="U11" s="55"/>
      <c r="V11" s="169">
        <f t="shared" si="1"/>
        <v>0</v>
      </c>
      <c r="W11" s="56"/>
      <c r="X11" s="56"/>
      <c r="Y11" s="56"/>
      <c r="Z11" s="56"/>
      <c r="AA11" s="56"/>
      <c r="AB11" s="56"/>
      <c r="AC11" s="57"/>
      <c r="AD11" s="170">
        <f t="shared" si="2"/>
        <v>0</v>
      </c>
      <c r="AE11" s="58"/>
      <c r="AF11" s="56"/>
      <c r="AG11" s="57"/>
      <c r="AH11" s="126"/>
    </row>
    <row r="12" spans="1:34" ht="21" customHeight="1" x14ac:dyDescent="0.25">
      <c r="A12" s="68" t="str">
        <f t="shared" si="3"/>
        <v>Donnerstag</v>
      </c>
      <c r="B12" s="69">
        <f>DATE(Ausblenden!$A$81,7,Ausblenden!$B83)</f>
        <v>45841</v>
      </c>
      <c r="C12" s="54">
        <f t="shared" si="4"/>
        <v>0</v>
      </c>
      <c r="D12" s="54">
        <f t="shared" si="0"/>
        <v>0</v>
      </c>
      <c r="E12" s="54">
        <f t="shared" si="0"/>
        <v>0</v>
      </c>
      <c r="F12" s="169">
        <f t="shared" ref="F12:F40" si="5">SUM(C12:E12)</f>
        <v>0</v>
      </c>
      <c r="G12" s="131"/>
      <c r="H12" s="131"/>
      <c r="I12" s="140"/>
      <c r="J12" s="70"/>
      <c r="K12" s="55"/>
      <c r="L12" s="72"/>
      <c r="M12" s="70"/>
      <c r="N12" s="55"/>
      <c r="O12" s="72"/>
      <c r="P12" s="70"/>
      <c r="Q12" s="55"/>
      <c r="R12" s="72"/>
      <c r="S12" s="71"/>
      <c r="T12" s="55"/>
      <c r="U12" s="55"/>
      <c r="V12" s="169">
        <f t="shared" si="1"/>
        <v>0</v>
      </c>
      <c r="W12" s="56"/>
      <c r="X12" s="56"/>
      <c r="Y12" s="56"/>
      <c r="Z12" s="56"/>
      <c r="AA12" s="56"/>
      <c r="AB12" s="56"/>
      <c r="AC12" s="57"/>
      <c r="AD12" s="170">
        <f t="shared" si="2"/>
        <v>0</v>
      </c>
      <c r="AE12" s="58"/>
      <c r="AF12" s="56"/>
      <c r="AG12" s="57"/>
      <c r="AH12" s="127"/>
    </row>
    <row r="13" spans="1:34" ht="21" customHeight="1" x14ac:dyDescent="0.25">
      <c r="A13" s="68" t="str">
        <f t="shared" si="3"/>
        <v>Freitag</v>
      </c>
      <c r="B13" s="69">
        <f>DATE(Ausblenden!$A$81,7,Ausblenden!$B84)</f>
        <v>45842</v>
      </c>
      <c r="C13" s="54">
        <f t="shared" si="4"/>
        <v>0</v>
      </c>
      <c r="D13" s="54">
        <f t="shared" si="0"/>
        <v>0</v>
      </c>
      <c r="E13" s="54">
        <f t="shared" si="0"/>
        <v>0</v>
      </c>
      <c r="F13" s="169">
        <f t="shared" si="5"/>
        <v>0</v>
      </c>
      <c r="G13" s="131"/>
      <c r="H13" s="131"/>
      <c r="I13" s="140"/>
      <c r="J13" s="70"/>
      <c r="K13" s="55"/>
      <c r="L13" s="72"/>
      <c r="M13" s="70"/>
      <c r="N13" s="55"/>
      <c r="O13" s="72"/>
      <c r="P13" s="70"/>
      <c r="Q13" s="55"/>
      <c r="R13" s="72"/>
      <c r="S13" s="71"/>
      <c r="T13" s="55"/>
      <c r="U13" s="55"/>
      <c r="V13" s="169">
        <f t="shared" si="1"/>
        <v>0</v>
      </c>
      <c r="W13" s="56"/>
      <c r="X13" s="56"/>
      <c r="Y13" s="56"/>
      <c r="Z13" s="56"/>
      <c r="AA13" s="56"/>
      <c r="AB13" s="56"/>
      <c r="AC13" s="57"/>
      <c r="AD13" s="170">
        <f t="shared" si="2"/>
        <v>0</v>
      </c>
      <c r="AE13" s="58"/>
      <c r="AF13" s="56"/>
      <c r="AG13" s="57"/>
      <c r="AH13" s="126"/>
    </row>
    <row r="14" spans="1:34" ht="21" customHeight="1" x14ac:dyDescent="0.25">
      <c r="A14" s="68" t="str">
        <f t="shared" si="3"/>
        <v>Samstag</v>
      </c>
      <c r="B14" s="69">
        <f>DATE(Ausblenden!$A$81,7,Ausblenden!$B85)</f>
        <v>45843</v>
      </c>
      <c r="C14" s="54">
        <f t="shared" si="4"/>
        <v>0</v>
      </c>
      <c r="D14" s="54">
        <f t="shared" si="0"/>
        <v>0</v>
      </c>
      <c r="E14" s="54">
        <f t="shared" si="0"/>
        <v>0</v>
      </c>
      <c r="F14" s="169">
        <f t="shared" si="5"/>
        <v>0</v>
      </c>
      <c r="G14" s="131"/>
      <c r="H14" s="131"/>
      <c r="I14" s="140"/>
      <c r="J14" s="70"/>
      <c r="K14" s="55"/>
      <c r="L14" s="72"/>
      <c r="M14" s="70"/>
      <c r="N14" s="55"/>
      <c r="O14" s="72"/>
      <c r="P14" s="70"/>
      <c r="Q14" s="55"/>
      <c r="R14" s="72"/>
      <c r="S14" s="71"/>
      <c r="T14" s="55"/>
      <c r="U14" s="55"/>
      <c r="V14" s="169">
        <f t="shared" si="1"/>
        <v>0</v>
      </c>
      <c r="W14" s="56"/>
      <c r="X14" s="56"/>
      <c r="Y14" s="56"/>
      <c r="Z14" s="56"/>
      <c r="AA14" s="56"/>
      <c r="AB14" s="56"/>
      <c r="AC14" s="57"/>
      <c r="AD14" s="170">
        <f t="shared" si="2"/>
        <v>0</v>
      </c>
      <c r="AE14" s="58"/>
      <c r="AF14" s="56"/>
      <c r="AG14" s="57"/>
      <c r="AH14" s="126"/>
    </row>
    <row r="15" spans="1:34" ht="21" customHeight="1" x14ac:dyDescent="0.25">
      <c r="A15" s="68" t="str">
        <f t="shared" si="3"/>
        <v>Sonntag</v>
      </c>
      <c r="B15" s="69">
        <f>DATE(Ausblenden!$A$81,7,Ausblenden!$B86)</f>
        <v>45844</v>
      </c>
      <c r="C15" s="54">
        <f t="shared" si="4"/>
        <v>0</v>
      </c>
      <c r="D15" s="54">
        <f t="shared" si="0"/>
        <v>0</v>
      </c>
      <c r="E15" s="54">
        <f t="shared" si="0"/>
        <v>0</v>
      </c>
      <c r="F15" s="169">
        <f t="shared" si="5"/>
        <v>0</v>
      </c>
      <c r="G15" s="131"/>
      <c r="H15" s="131"/>
      <c r="I15" s="140"/>
      <c r="J15" s="70"/>
      <c r="K15" s="55"/>
      <c r="L15" s="72"/>
      <c r="M15" s="70"/>
      <c r="N15" s="55"/>
      <c r="O15" s="72"/>
      <c r="P15" s="70"/>
      <c r="Q15" s="55"/>
      <c r="R15" s="72"/>
      <c r="S15" s="71"/>
      <c r="T15" s="55"/>
      <c r="U15" s="55"/>
      <c r="V15" s="169">
        <f t="shared" si="1"/>
        <v>0</v>
      </c>
      <c r="W15" s="56"/>
      <c r="X15" s="56"/>
      <c r="Y15" s="56"/>
      <c r="Z15" s="56"/>
      <c r="AA15" s="56"/>
      <c r="AB15" s="56"/>
      <c r="AC15" s="57"/>
      <c r="AD15" s="170">
        <f t="shared" si="2"/>
        <v>0</v>
      </c>
      <c r="AE15" s="58"/>
      <c r="AF15" s="56"/>
      <c r="AG15" s="57"/>
      <c r="AH15" s="126"/>
    </row>
    <row r="16" spans="1:34" ht="21" customHeight="1" x14ac:dyDescent="0.25">
      <c r="A16" s="68" t="str">
        <f t="shared" si="3"/>
        <v>Montag</v>
      </c>
      <c r="B16" s="69">
        <f>DATE(Ausblenden!$A$81,7,Ausblenden!$B87)</f>
        <v>45845</v>
      </c>
      <c r="C16" s="54">
        <f t="shared" si="4"/>
        <v>0</v>
      </c>
      <c r="D16" s="54">
        <f t="shared" si="0"/>
        <v>0</v>
      </c>
      <c r="E16" s="54">
        <f t="shared" si="0"/>
        <v>0</v>
      </c>
      <c r="F16" s="169">
        <f t="shared" si="5"/>
        <v>0</v>
      </c>
      <c r="G16" s="131"/>
      <c r="H16" s="131"/>
      <c r="I16" s="140"/>
      <c r="J16" s="70"/>
      <c r="K16" s="55"/>
      <c r="L16" s="72"/>
      <c r="M16" s="70"/>
      <c r="N16" s="55"/>
      <c r="O16" s="72"/>
      <c r="P16" s="70"/>
      <c r="Q16" s="55"/>
      <c r="R16" s="72"/>
      <c r="S16" s="71"/>
      <c r="T16" s="55"/>
      <c r="U16" s="55"/>
      <c r="V16" s="169">
        <f t="shared" si="1"/>
        <v>0</v>
      </c>
      <c r="W16" s="56"/>
      <c r="X16" s="56"/>
      <c r="Y16" s="56"/>
      <c r="Z16" s="56"/>
      <c r="AA16" s="56"/>
      <c r="AB16" s="56"/>
      <c r="AC16" s="57"/>
      <c r="AD16" s="170">
        <f t="shared" si="2"/>
        <v>0</v>
      </c>
      <c r="AE16" s="58"/>
      <c r="AF16" s="56"/>
      <c r="AG16" s="57"/>
      <c r="AH16" s="126"/>
    </row>
    <row r="17" spans="1:34" ht="21" customHeight="1" x14ac:dyDescent="0.25">
      <c r="A17" s="68" t="str">
        <f t="shared" si="3"/>
        <v>Dienstag</v>
      </c>
      <c r="B17" s="69">
        <f>DATE(Ausblenden!$A$81,7,Ausblenden!$B88)</f>
        <v>45846</v>
      </c>
      <c r="C17" s="54">
        <f t="shared" si="4"/>
        <v>0</v>
      </c>
      <c r="D17" s="54">
        <f t="shared" si="0"/>
        <v>0</v>
      </c>
      <c r="E17" s="54">
        <f t="shared" si="0"/>
        <v>0</v>
      </c>
      <c r="F17" s="169">
        <f t="shared" si="5"/>
        <v>0</v>
      </c>
      <c r="G17" s="132"/>
      <c r="H17" s="132"/>
      <c r="I17" s="141"/>
      <c r="J17" s="135"/>
      <c r="K17" s="74"/>
      <c r="L17" s="136"/>
      <c r="M17" s="135"/>
      <c r="N17" s="74"/>
      <c r="O17" s="136"/>
      <c r="P17" s="135"/>
      <c r="Q17" s="74"/>
      <c r="R17" s="136"/>
      <c r="S17" s="79"/>
      <c r="T17" s="74"/>
      <c r="U17" s="74"/>
      <c r="V17" s="169">
        <f t="shared" si="1"/>
        <v>0</v>
      </c>
      <c r="W17" s="75"/>
      <c r="X17" s="75"/>
      <c r="Y17" s="75"/>
      <c r="Z17" s="75"/>
      <c r="AA17" s="75"/>
      <c r="AB17" s="75"/>
      <c r="AC17" s="76"/>
      <c r="AD17" s="170">
        <f t="shared" si="2"/>
        <v>0</v>
      </c>
      <c r="AE17" s="58"/>
      <c r="AF17" s="56"/>
      <c r="AG17" s="57"/>
      <c r="AH17" s="126"/>
    </row>
    <row r="18" spans="1:34" ht="21" customHeight="1" x14ac:dyDescent="0.25">
      <c r="A18" s="68" t="str">
        <f t="shared" si="3"/>
        <v>Mittwoch</v>
      </c>
      <c r="B18" s="69">
        <f>DATE(Ausblenden!$A$81,7,Ausblenden!$B89)</f>
        <v>45847</v>
      </c>
      <c r="C18" s="54">
        <f t="shared" si="4"/>
        <v>0</v>
      </c>
      <c r="D18" s="54">
        <f t="shared" si="0"/>
        <v>0</v>
      </c>
      <c r="E18" s="54">
        <f t="shared" si="0"/>
        <v>0</v>
      </c>
      <c r="F18" s="169">
        <f t="shared" si="5"/>
        <v>0</v>
      </c>
      <c r="G18" s="131"/>
      <c r="H18" s="131"/>
      <c r="I18" s="140"/>
      <c r="J18" s="70"/>
      <c r="K18" s="55"/>
      <c r="L18" s="72"/>
      <c r="M18" s="70"/>
      <c r="N18" s="55"/>
      <c r="O18" s="72"/>
      <c r="P18" s="70"/>
      <c r="Q18" s="55"/>
      <c r="R18" s="72"/>
      <c r="S18" s="71"/>
      <c r="T18" s="55"/>
      <c r="U18" s="55"/>
      <c r="V18" s="169">
        <f t="shared" si="1"/>
        <v>0</v>
      </c>
      <c r="W18" s="56"/>
      <c r="X18" s="56"/>
      <c r="Y18" s="56"/>
      <c r="Z18" s="56"/>
      <c r="AA18" s="56"/>
      <c r="AB18" s="56"/>
      <c r="AC18" s="57"/>
      <c r="AD18" s="170">
        <f t="shared" si="2"/>
        <v>0</v>
      </c>
      <c r="AE18" s="58"/>
      <c r="AF18" s="56"/>
      <c r="AG18" s="57"/>
      <c r="AH18" s="126"/>
    </row>
    <row r="19" spans="1:34" ht="21" customHeight="1" x14ac:dyDescent="0.25">
      <c r="A19" s="68" t="str">
        <f t="shared" si="3"/>
        <v>Donnerstag</v>
      </c>
      <c r="B19" s="69">
        <f>DATE(Ausblenden!$A$81,7,Ausblenden!$B90)</f>
        <v>45848</v>
      </c>
      <c r="C19" s="54">
        <f t="shared" si="4"/>
        <v>0</v>
      </c>
      <c r="D19" s="54">
        <f t="shared" si="0"/>
        <v>0</v>
      </c>
      <c r="E19" s="54">
        <f t="shared" si="0"/>
        <v>0</v>
      </c>
      <c r="F19" s="169">
        <f t="shared" si="5"/>
        <v>0</v>
      </c>
      <c r="G19" s="131"/>
      <c r="H19" s="131"/>
      <c r="I19" s="140"/>
      <c r="J19" s="70"/>
      <c r="K19" s="55"/>
      <c r="L19" s="72"/>
      <c r="M19" s="70"/>
      <c r="N19" s="55"/>
      <c r="O19" s="72"/>
      <c r="P19" s="70"/>
      <c r="Q19" s="55"/>
      <c r="R19" s="72"/>
      <c r="S19" s="71"/>
      <c r="T19" s="55"/>
      <c r="U19" s="55"/>
      <c r="V19" s="169">
        <f t="shared" si="1"/>
        <v>0</v>
      </c>
      <c r="W19" s="56"/>
      <c r="X19" s="56"/>
      <c r="Y19" s="56"/>
      <c r="Z19" s="56"/>
      <c r="AA19" s="56"/>
      <c r="AB19" s="56"/>
      <c r="AC19" s="57"/>
      <c r="AD19" s="170">
        <f t="shared" si="2"/>
        <v>0</v>
      </c>
      <c r="AE19" s="58"/>
      <c r="AF19" s="56"/>
      <c r="AG19" s="57"/>
      <c r="AH19" s="127"/>
    </row>
    <row r="20" spans="1:34" ht="21" customHeight="1" x14ac:dyDescent="0.25">
      <c r="A20" s="68" t="str">
        <f t="shared" si="3"/>
        <v>Freitag</v>
      </c>
      <c r="B20" s="69">
        <f>DATE(Ausblenden!$A$81,7,Ausblenden!$B91)</f>
        <v>45849</v>
      </c>
      <c r="C20" s="54">
        <f t="shared" si="4"/>
        <v>0</v>
      </c>
      <c r="D20" s="54">
        <f t="shared" si="0"/>
        <v>0</v>
      </c>
      <c r="E20" s="54">
        <f t="shared" si="0"/>
        <v>0</v>
      </c>
      <c r="F20" s="169">
        <f t="shared" si="5"/>
        <v>0</v>
      </c>
      <c r="G20" s="131"/>
      <c r="H20" s="131"/>
      <c r="I20" s="140"/>
      <c r="J20" s="70"/>
      <c r="K20" s="55"/>
      <c r="L20" s="72"/>
      <c r="M20" s="70"/>
      <c r="N20" s="55"/>
      <c r="O20" s="72"/>
      <c r="P20" s="70"/>
      <c r="Q20" s="55"/>
      <c r="R20" s="72"/>
      <c r="S20" s="71"/>
      <c r="T20" s="55"/>
      <c r="U20" s="55"/>
      <c r="V20" s="169">
        <f t="shared" si="1"/>
        <v>0</v>
      </c>
      <c r="W20" s="56"/>
      <c r="X20" s="56"/>
      <c r="Y20" s="56"/>
      <c r="Z20" s="56"/>
      <c r="AA20" s="56"/>
      <c r="AB20" s="56"/>
      <c r="AC20" s="57"/>
      <c r="AD20" s="170">
        <f t="shared" si="2"/>
        <v>0</v>
      </c>
      <c r="AE20" s="58"/>
      <c r="AF20" s="56"/>
      <c r="AG20" s="57"/>
      <c r="AH20" s="126"/>
    </row>
    <row r="21" spans="1:34" ht="21" customHeight="1" x14ac:dyDescent="0.25">
      <c r="A21" s="68" t="str">
        <f t="shared" si="3"/>
        <v>Samstag</v>
      </c>
      <c r="B21" s="69">
        <f>DATE(Ausblenden!$A$81,7,Ausblenden!$B92)</f>
        <v>45850</v>
      </c>
      <c r="C21" s="54">
        <f t="shared" si="4"/>
        <v>0</v>
      </c>
      <c r="D21" s="54">
        <f t="shared" si="0"/>
        <v>0</v>
      </c>
      <c r="E21" s="54">
        <f t="shared" si="0"/>
        <v>0</v>
      </c>
      <c r="F21" s="169">
        <f t="shared" si="5"/>
        <v>0</v>
      </c>
      <c r="G21" s="131"/>
      <c r="H21" s="131"/>
      <c r="I21" s="140"/>
      <c r="J21" s="70"/>
      <c r="K21" s="55"/>
      <c r="L21" s="72"/>
      <c r="M21" s="70"/>
      <c r="N21" s="55"/>
      <c r="O21" s="72"/>
      <c r="P21" s="70"/>
      <c r="Q21" s="55"/>
      <c r="R21" s="72"/>
      <c r="S21" s="71"/>
      <c r="T21" s="55"/>
      <c r="U21" s="55"/>
      <c r="V21" s="169">
        <f t="shared" si="1"/>
        <v>0</v>
      </c>
      <c r="W21" s="56"/>
      <c r="X21" s="56"/>
      <c r="Y21" s="56"/>
      <c r="Z21" s="56"/>
      <c r="AA21" s="56"/>
      <c r="AB21" s="56"/>
      <c r="AC21" s="57"/>
      <c r="AD21" s="170">
        <f t="shared" si="2"/>
        <v>0</v>
      </c>
      <c r="AE21" s="58"/>
      <c r="AF21" s="56"/>
      <c r="AG21" s="57"/>
      <c r="AH21" s="126"/>
    </row>
    <row r="22" spans="1:34" ht="21" customHeight="1" x14ac:dyDescent="0.25">
      <c r="A22" s="68" t="str">
        <f t="shared" si="3"/>
        <v>Sonntag</v>
      </c>
      <c r="B22" s="69">
        <f>DATE(Ausblenden!$A$81,7,Ausblenden!$B93)</f>
        <v>45851</v>
      </c>
      <c r="C22" s="54">
        <f t="shared" si="4"/>
        <v>0</v>
      </c>
      <c r="D22" s="54">
        <f t="shared" si="0"/>
        <v>0</v>
      </c>
      <c r="E22" s="54">
        <f t="shared" si="0"/>
        <v>0</v>
      </c>
      <c r="F22" s="169">
        <f t="shared" si="5"/>
        <v>0</v>
      </c>
      <c r="G22" s="131"/>
      <c r="H22" s="131"/>
      <c r="I22" s="140"/>
      <c r="J22" s="70"/>
      <c r="K22" s="55"/>
      <c r="L22" s="72"/>
      <c r="M22" s="70"/>
      <c r="N22" s="55"/>
      <c r="O22" s="72"/>
      <c r="P22" s="70"/>
      <c r="Q22" s="55"/>
      <c r="R22" s="72"/>
      <c r="S22" s="71"/>
      <c r="T22" s="55"/>
      <c r="U22" s="55"/>
      <c r="V22" s="169">
        <f t="shared" si="1"/>
        <v>0</v>
      </c>
      <c r="W22" s="56"/>
      <c r="X22" s="56"/>
      <c r="Y22" s="56"/>
      <c r="Z22" s="56"/>
      <c r="AA22" s="56"/>
      <c r="AB22" s="56"/>
      <c r="AC22" s="57"/>
      <c r="AD22" s="170">
        <f t="shared" si="2"/>
        <v>0</v>
      </c>
      <c r="AE22" s="58"/>
      <c r="AF22" s="56"/>
      <c r="AG22" s="57"/>
      <c r="AH22" s="126"/>
    </row>
    <row r="23" spans="1:34" ht="21" customHeight="1" x14ac:dyDescent="0.25">
      <c r="A23" s="68" t="str">
        <f t="shared" si="3"/>
        <v>Montag</v>
      </c>
      <c r="B23" s="69">
        <f>DATE(Ausblenden!$A$81,7,Ausblenden!$B94)</f>
        <v>45852</v>
      </c>
      <c r="C23" s="54">
        <f t="shared" si="4"/>
        <v>0</v>
      </c>
      <c r="D23" s="54">
        <f t="shared" si="0"/>
        <v>0</v>
      </c>
      <c r="E23" s="54">
        <f t="shared" si="0"/>
        <v>0</v>
      </c>
      <c r="F23" s="169">
        <f t="shared" si="5"/>
        <v>0</v>
      </c>
      <c r="G23" s="131"/>
      <c r="H23" s="131"/>
      <c r="I23" s="140"/>
      <c r="J23" s="70"/>
      <c r="K23" s="55"/>
      <c r="L23" s="72"/>
      <c r="M23" s="70"/>
      <c r="N23" s="55"/>
      <c r="O23" s="72"/>
      <c r="P23" s="70"/>
      <c r="Q23" s="55"/>
      <c r="R23" s="72"/>
      <c r="S23" s="71"/>
      <c r="T23" s="55"/>
      <c r="U23" s="55"/>
      <c r="V23" s="169">
        <f t="shared" si="1"/>
        <v>0</v>
      </c>
      <c r="W23" s="56"/>
      <c r="X23" s="56"/>
      <c r="Y23" s="56"/>
      <c r="Z23" s="56"/>
      <c r="AA23" s="56"/>
      <c r="AB23" s="56"/>
      <c r="AC23" s="57"/>
      <c r="AD23" s="170">
        <f t="shared" si="2"/>
        <v>0</v>
      </c>
      <c r="AE23" s="58"/>
      <c r="AF23" s="56"/>
      <c r="AG23" s="57"/>
      <c r="AH23" s="126"/>
    </row>
    <row r="24" spans="1:34" ht="21" customHeight="1" x14ac:dyDescent="0.25">
      <c r="A24" s="68" t="str">
        <f t="shared" si="3"/>
        <v>Dienstag</v>
      </c>
      <c r="B24" s="69">
        <f>DATE(Ausblenden!$A$81,7,Ausblenden!$B95)</f>
        <v>45853</v>
      </c>
      <c r="C24" s="54">
        <f t="shared" si="4"/>
        <v>0</v>
      </c>
      <c r="D24" s="54">
        <f t="shared" si="0"/>
        <v>0</v>
      </c>
      <c r="E24" s="54">
        <f t="shared" si="0"/>
        <v>0</v>
      </c>
      <c r="F24" s="169">
        <f t="shared" si="5"/>
        <v>0</v>
      </c>
      <c r="G24" s="132"/>
      <c r="H24" s="132"/>
      <c r="I24" s="141"/>
      <c r="J24" s="135"/>
      <c r="K24" s="74"/>
      <c r="L24" s="136"/>
      <c r="M24" s="135"/>
      <c r="N24" s="74"/>
      <c r="O24" s="136"/>
      <c r="P24" s="135"/>
      <c r="Q24" s="74"/>
      <c r="R24" s="136"/>
      <c r="S24" s="79"/>
      <c r="T24" s="74"/>
      <c r="U24" s="74"/>
      <c r="V24" s="169">
        <f t="shared" si="1"/>
        <v>0</v>
      </c>
      <c r="W24" s="75"/>
      <c r="X24" s="75"/>
      <c r="Y24" s="75"/>
      <c r="Z24" s="75"/>
      <c r="AA24" s="75"/>
      <c r="AB24" s="75"/>
      <c r="AC24" s="76"/>
      <c r="AD24" s="170">
        <f t="shared" si="2"/>
        <v>0</v>
      </c>
      <c r="AE24" s="58"/>
      <c r="AF24" s="56"/>
      <c r="AG24" s="57"/>
      <c r="AH24" s="126"/>
    </row>
    <row r="25" spans="1:34" ht="21" customHeight="1" x14ac:dyDescent="0.25">
      <c r="A25" s="68" t="str">
        <f t="shared" si="3"/>
        <v>Mittwoch</v>
      </c>
      <c r="B25" s="69">
        <f>DATE(Ausblenden!$A$81,7,Ausblenden!$B96)</f>
        <v>45854</v>
      </c>
      <c r="C25" s="54">
        <f t="shared" si="4"/>
        <v>0</v>
      </c>
      <c r="D25" s="54">
        <f t="shared" si="0"/>
        <v>0</v>
      </c>
      <c r="E25" s="54">
        <f t="shared" si="0"/>
        <v>0</v>
      </c>
      <c r="F25" s="169">
        <f t="shared" si="5"/>
        <v>0</v>
      </c>
      <c r="G25" s="131"/>
      <c r="H25" s="131"/>
      <c r="I25" s="140"/>
      <c r="J25" s="70"/>
      <c r="K25" s="55"/>
      <c r="L25" s="72"/>
      <c r="M25" s="70"/>
      <c r="N25" s="55"/>
      <c r="O25" s="72"/>
      <c r="P25" s="70"/>
      <c r="Q25" s="55"/>
      <c r="R25" s="72"/>
      <c r="S25" s="71"/>
      <c r="T25" s="55"/>
      <c r="U25" s="55"/>
      <c r="V25" s="169">
        <f t="shared" si="1"/>
        <v>0</v>
      </c>
      <c r="W25" s="56"/>
      <c r="X25" s="56"/>
      <c r="Y25" s="56"/>
      <c r="Z25" s="56"/>
      <c r="AA25" s="56"/>
      <c r="AB25" s="56"/>
      <c r="AC25" s="57"/>
      <c r="AD25" s="170">
        <f t="shared" si="2"/>
        <v>0</v>
      </c>
      <c r="AE25" s="58"/>
      <c r="AF25" s="56"/>
      <c r="AG25" s="57"/>
      <c r="AH25" s="126"/>
    </row>
    <row r="26" spans="1:34" ht="21" customHeight="1" x14ac:dyDescent="0.25">
      <c r="A26" s="68" t="str">
        <f t="shared" si="3"/>
        <v>Donnerstag</v>
      </c>
      <c r="B26" s="69">
        <f>DATE(Ausblenden!$A$81,7,Ausblenden!$B97)</f>
        <v>45855</v>
      </c>
      <c r="C26" s="54">
        <f t="shared" si="4"/>
        <v>0</v>
      </c>
      <c r="D26" s="54">
        <f t="shared" si="4"/>
        <v>0</v>
      </c>
      <c r="E26" s="54">
        <f t="shared" si="4"/>
        <v>0</v>
      </c>
      <c r="F26" s="169">
        <f t="shared" si="5"/>
        <v>0</v>
      </c>
      <c r="G26" s="131"/>
      <c r="H26" s="131"/>
      <c r="I26" s="140"/>
      <c r="J26" s="70"/>
      <c r="K26" s="55"/>
      <c r="L26" s="72"/>
      <c r="M26" s="70"/>
      <c r="N26" s="55"/>
      <c r="O26" s="72"/>
      <c r="P26" s="70"/>
      <c r="Q26" s="55"/>
      <c r="R26" s="72"/>
      <c r="S26" s="71"/>
      <c r="T26" s="55"/>
      <c r="U26" s="55"/>
      <c r="V26" s="169">
        <f t="shared" si="1"/>
        <v>0</v>
      </c>
      <c r="W26" s="56"/>
      <c r="X26" s="56"/>
      <c r="Y26" s="56"/>
      <c r="Z26" s="56"/>
      <c r="AA26" s="56"/>
      <c r="AB26" s="56"/>
      <c r="AC26" s="57"/>
      <c r="AD26" s="170">
        <f t="shared" si="2"/>
        <v>0</v>
      </c>
      <c r="AE26" s="58"/>
      <c r="AF26" s="56"/>
      <c r="AG26" s="57"/>
      <c r="AH26" s="126"/>
    </row>
    <row r="27" spans="1:34" ht="21" customHeight="1" x14ac:dyDescent="0.25">
      <c r="A27" s="68" t="str">
        <f t="shared" si="3"/>
        <v>Freitag</v>
      </c>
      <c r="B27" s="69">
        <f>DATE(Ausblenden!$A$81,7,Ausblenden!$B98)</f>
        <v>45856</v>
      </c>
      <c r="C27" s="54">
        <f t="shared" si="4"/>
        <v>0</v>
      </c>
      <c r="D27" s="54">
        <f t="shared" si="4"/>
        <v>0</v>
      </c>
      <c r="E27" s="54">
        <f t="shared" si="4"/>
        <v>0</v>
      </c>
      <c r="F27" s="169">
        <f t="shared" si="5"/>
        <v>0</v>
      </c>
      <c r="G27" s="131"/>
      <c r="H27" s="131"/>
      <c r="I27" s="140"/>
      <c r="J27" s="70"/>
      <c r="K27" s="55"/>
      <c r="L27" s="72"/>
      <c r="M27" s="70"/>
      <c r="N27" s="55"/>
      <c r="O27" s="72"/>
      <c r="P27" s="70"/>
      <c r="Q27" s="55"/>
      <c r="R27" s="72"/>
      <c r="S27" s="71"/>
      <c r="T27" s="55"/>
      <c r="U27" s="55"/>
      <c r="V27" s="169">
        <f t="shared" si="1"/>
        <v>0</v>
      </c>
      <c r="W27" s="56"/>
      <c r="X27" s="56"/>
      <c r="Y27" s="56"/>
      <c r="Z27" s="56"/>
      <c r="AA27" s="56"/>
      <c r="AB27" s="56"/>
      <c r="AC27" s="57"/>
      <c r="AD27" s="170">
        <f t="shared" si="2"/>
        <v>0</v>
      </c>
      <c r="AE27" s="58"/>
      <c r="AF27" s="56"/>
      <c r="AG27" s="57"/>
      <c r="AH27" s="127"/>
    </row>
    <row r="28" spans="1:34" ht="21" customHeight="1" x14ac:dyDescent="0.25">
      <c r="A28" s="68" t="str">
        <f t="shared" si="3"/>
        <v>Samstag</v>
      </c>
      <c r="B28" s="69">
        <f>DATE(Ausblenden!$A$81,7,Ausblenden!$B99)</f>
        <v>45857</v>
      </c>
      <c r="C28" s="54">
        <f t="shared" si="4"/>
        <v>0</v>
      </c>
      <c r="D28" s="54">
        <f t="shared" si="4"/>
        <v>0</v>
      </c>
      <c r="E28" s="54">
        <f t="shared" si="4"/>
        <v>0</v>
      </c>
      <c r="F28" s="169">
        <f t="shared" si="5"/>
        <v>0</v>
      </c>
      <c r="G28" s="131"/>
      <c r="H28" s="131"/>
      <c r="I28" s="140"/>
      <c r="J28" s="70"/>
      <c r="K28" s="55"/>
      <c r="L28" s="72"/>
      <c r="M28" s="70"/>
      <c r="N28" s="55"/>
      <c r="O28" s="72"/>
      <c r="P28" s="70"/>
      <c r="Q28" s="55"/>
      <c r="R28" s="72"/>
      <c r="S28" s="71"/>
      <c r="T28" s="55"/>
      <c r="U28" s="55"/>
      <c r="V28" s="169">
        <f t="shared" si="1"/>
        <v>0</v>
      </c>
      <c r="W28" s="56"/>
      <c r="X28" s="56"/>
      <c r="Y28" s="56"/>
      <c r="Z28" s="56"/>
      <c r="AA28" s="56"/>
      <c r="AB28" s="56"/>
      <c r="AC28" s="57"/>
      <c r="AD28" s="170">
        <f t="shared" si="2"/>
        <v>0</v>
      </c>
      <c r="AE28" s="58"/>
      <c r="AF28" s="56"/>
      <c r="AG28" s="57"/>
      <c r="AH28" s="126"/>
    </row>
    <row r="29" spans="1:34" ht="21" customHeight="1" x14ac:dyDescent="0.25">
      <c r="A29" s="68" t="str">
        <f t="shared" si="3"/>
        <v>Sonntag</v>
      </c>
      <c r="B29" s="69">
        <f>DATE(Ausblenden!$A$81,7,Ausblenden!$B100)</f>
        <v>45858</v>
      </c>
      <c r="C29" s="54">
        <f t="shared" si="4"/>
        <v>0</v>
      </c>
      <c r="D29" s="54">
        <f t="shared" si="4"/>
        <v>0</v>
      </c>
      <c r="E29" s="54">
        <f t="shared" si="4"/>
        <v>0</v>
      </c>
      <c r="F29" s="169">
        <f t="shared" si="5"/>
        <v>0</v>
      </c>
      <c r="G29" s="131"/>
      <c r="H29" s="131"/>
      <c r="I29" s="140"/>
      <c r="J29" s="70"/>
      <c r="K29" s="55"/>
      <c r="L29" s="72"/>
      <c r="M29" s="70"/>
      <c r="N29" s="55"/>
      <c r="O29" s="72"/>
      <c r="P29" s="70"/>
      <c r="Q29" s="55"/>
      <c r="R29" s="72"/>
      <c r="S29" s="71"/>
      <c r="T29" s="55"/>
      <c r="U29" s="55"/>
      <c r="V29" s="169">
        <f t="shared" si="1"/>
        <v>0</v>
      </c>
      <c r="W29" s="56"/>
      <c r="X29" s="56"/>
      <c r="Y29" s="56"/>
      <c r="Z29" s="56"/>
      <c r="AA29" s="56"/>
      <c r="AB29" s="56"/>
      <c r="AC29" s="57"/>
      <c r="AD29" s="170">
        <f t="shared" si="2"/>
        <v>0</v>
      </c>
      <c r="AE29" s="58"/>
      <c r="AF29" s="56"/>
      <c r="AG29" s="57"/>
      <c r="AH29" s="126"/>
    </row>
    <row r="30" spans="1:34" ht="21" customHeight="1" x14ac:dyDescent="0.25">
      <c r="A30" s="68" t="str">
        <f t="shared" si="3"/>
        <v>Montag</v>
      </c>
      <c r="B30" s="69">
        <f>DATE(Ausblenden!$A$81,7,Ausblenden!$B101)</f>
        <v>45859</v>
      </c>
      <c r="C30" s="54">
        <f t="shared" si="4"/>
        <v>0</v>
      </c>
      <c r="D30" s="54">
        <f t="shared" si="4"/>
        <v>0</v>
      </c>
      <c r="E30" s="54">
        <f t="shared" si="4"/>
        <v>0</v>
      </c>
      <c r="F30" s="169">
        <f t="shared" si="5"/>
        <v>0</v>
      </c>
      <c r="G30" s="131"/>
      <c r="H30" s="131"/>
      <c r="I30" s="140"/>
      <c r="J30" s="70"/>
      <c r="K30" s="55"/>
      <c r="L30" s="72"/>
      <c r="M30" s="70"/>
      <c r="N30" s="55"/>
      <c r="O30" s="72"/>
      <c r="P30" s="70"/>
      <c r="Q30" s="55"/>
      <c r="R30" s="72"/>
      <c r="S30" s="71"/>
      <c r="T30" s="55"/>
      <c r="U30" s="55"/>
      <c r="V30" s="169">
        <f t="shared" si="1"/>
        <v>0</v>
      </c>
      <c r="W30" s="56"/>
      <c r="X30" s="56"/>
      <c r="Y30" s="56"/>
      <c r="Z30" s="56"/>
      <c r="AA30" s="56"/>
      <c r="AB30" s="56"/>
      <c r="AC30" s="57"/>
      <c r="AD30" s="170">
        <f t="shared" si="2"/>
        <v>0</v>
      </c>
      <c r="AE30" s="58"/>
      <c r="AF30" s="56"/>
      <c r="AG30" s="57"/>
      <c r="AH30" s="126"/>
    </row>
    <row r="31" spans="1:34" ht="21" customHeight="1" x14ac:dyDescent="0.25">
      <c r="A31" s="68" t="str">
        <f t="shared" si="3"/>
        <v>Dienstag</v>
      </c>
      <c r="B31" s="69">
        <f>DATE(Ausblenden!$A$81,7,Ausblenden!$B102)</f>
        <v>45860</v>
      </c>
      <c r="C31" s="54">
        <f t="shared" si="4"/>
        <v>0</v>
      </c>
      <c r="D31" s="54">
        <f t="shared" si="4"/>
        <v>0</v>
      </c>
      <c r="E31" s="54">
        <f t="shared" si="4"/>
        <v>0</v>
      </c>
      <c r="F31" s="169">
        <f t="shared" si="5"/>
        <v>0</v>
      </c>
      <c r="G31" s="132"/>
      <c r="H31" s="132"/>
      <c r="I31" s="141"/>
      <c r="J31" s="135"/>
      <c r="K31" s="74"/>
      <c r="L31" s="136"/>
      <c r="M31" s="135"/>
      <c r="N31" s="74"/>
      <c r="O31" s="136"/>
      <c r="P31" s="135"/>
      <c r="Q31" s="74"/>
      <c r="R31" s="136"/>
      <c r="S31" s="79"/>
      <c r="T31" s="74"/>
      <c r="U31" s="74"/>
      <c r="V31" s="169">
        <f t="shared" si="1"/>
        <v>0</v>
      </c>
      <c r="W31" s="75"/>
      <c r="X31" s="75"/>
      <c r="Y31" s="75"/>
      <c r="Z31" s="75"/>
      <c r="AA31" s="75"/>
      <c r="AB31" s="75"/>
      <c r="AC31" s="76"/>
      <c r="AD31" s="170">
        <f t="shared" si="2"/>
        <v>0</v>
      </c>
      <c r="AE31" s="58"/>
      <c r="AF31" s="56"/>
      <c r="AG31" s="57"/>
      <c r="AH31" s="126"/>
    </row>
    <row r="32" spans="1:34" ht="21" customHeight="1" x14ac:dyDescent="0.25">
      <c r="A32" s="68" t="str">
        <f t="shared" si="3"/>
        <v>Mittwoch</v>
      </c>
      <c r="B32" s="69">
        <f>DATE(Ausblenden!$A$81,7,Ausblenden!$B103)</f>
        <v>45861</v>
      </c>
      <c r="C32" s="54">
        <f t="shared" si="4"/>
        <v>0</v>
      </c>
      <c r="D32" s="54">
        <f t="shared" si="4"/>
        <v>0</v>
      </c>
      <c r="E32" s="54">
        <f t="shared" si="4"/>
        <v>0</v>
      </c>
      <c r="F32" s="169">
        <f t="shared" si="5"/>
        <v>0</v>
      </c>
      <c r="G32" s="131"/>
      <c r="H32" s="131"/>
      <c r="I32" s="140"/>
      <c r="J32" s="70"/>
      <c r="K32" s="55"/>
      <c r="L32" s="72"/>
      <c r="M32" s="70"/>
      <c r="N32" s="55"/>
      <c r="O32" s="72"/>
      <c r="P32" s="70"/>
      <c r="Q32" s="55"/>
      <c r="R32" s="72"/>
      <c r="S32" s="71"/>
      <c r="T32" s="55"/>
      <c r="U32" s="55"/>
      <c r="V32" s="169">
        <f t="shared" si="1"/>
        <v>0</v>
      </c>
      <c r="W32" s="56"/>
      <c r="X32" s="56"/>
      <c r="Y32" s="56"/>
      <c r="Z32" s="56"/>
      <c r="AA32" s="56"/>
      <c r="AB32" s="56"/>
      <c r="AC32" s="57"/>
      <c r="AD32" s="170">
        <f t="shared" si="2"/>
        <v>0</v>
      </c>
      <c r="AE32" s="58"/>
      <c r="AF32" s="56"/>
      <c r="AG32" s="57"/>
      <c r="AH32" s="126"/>
    </row>
    <row r="33" spans="1:34" ht="21" customHeight="1" x14ac:dyDescent="0.25">
      <c r="A33" s="68" t="str">
        <f t="shared" si="3"/>
        <v>Donnerstag</v>
      </c>
      <c r="B33" s="69">
        <f>DATE(Ausblenden!$A$81,7,Ausblenden!$B104)</f>
        <v>45862</v>
      </c>
      <c r="C33" s="54">
        <f t="shared" si="4"/>
        <v>0</v>
      </c>
      <c r="D33" s="54">
        <f t="shared" si="4"/>
        <v>0</v>
      </c>
      <c r="E33" s="54">
        <f t="shared" si="4"/>
        <v>0</v>
      </c>
      <c r="F33" s="169">
        <f t="shared" si="5"/>
        <v>0</v>
      </c>
      <c r="G33" s="131"/>
      <c r="H33" s="131"/>
      <c r="I33" s="140"/>
      <c r="J33" s="70"/>
      <c r="K33" s="55"/>
      <c r="L33" s="72"/>
      <c r="M33" s="70"/>
      <c r="N33" s="55"/>
      <c r="O33" s="72"/>
      <c r="P33" s="70"/>
      <c r="Q33" s="55"/>
      <c r="R33" s="72"/>
      <c r="S33" s="71"/>
      <c r="T33" s="55"/>
      <c r="U33" s="55"/>
      <c r="V33" s="169">
        <f t="shared" si="1"/>
        <v>0</v>
      </c>
      <c r="W33" s="56"/>
      <c r="X33" s="56"/>
      <c r="Y33" s="56"/>
      <c r="Z33" s="56"/>
      <c r="AA33" s="56"/>
      <c r="AB33" s="56"/>
      <c r="AC33" s="57"/>
      <c r="AD33" s="170">
        <f t="shared" si="2"/>
        <v>0</v>
      </c>
      <c r="AE33" s="58"/>
      <c r="AF33" s="56"/>
      <c r="AG33" s="57"/>
      <c r="AH33" s="126"/>
    </row>
    <row r="34" spans="1:34" ht="21" customHeight="1" x14ac:dyDescent="0.25">
      <c r="A34" s="68" t="str">
        <f t="shared" si="3"/>
        <v>Freitag</v>
      </c>
      <c r="B34" s="69">
        <f>DATE(Ausblenden!$A$81,7,Ausblenden!$B105)</f>
        <v>45863</v>
      </c>
      <c r="C34" s="54">
        <f t="shared" si="4"/>
        <v>0</v>
      </c>
      <c r="D34" s="54">
        <f t="shared" si="4"/>
        <v>0</v>
      </c>
      <c r="E34" s="54">
        <f t="shared" si="4"/>
        <v>0</v>
      </c>
      <c r="F34" s="169">
        <f t="shared" si="5"/>
        <v>0</v>
      </c>
      <c r="G34" s="131"/>
      <c r="H34" s="131"/>
      <c r="I34" s="140"/>
      <c r="J34" s="70"/>
      <c r="K34" s="55"/>
      <c r="L34" s="72"/>
      <c r="M34" s="70"/>
      <c r="N34" s="55"/>
      <c r="O34" s="72"/>
      <c r="P34" s="70"/>
      <c r="Q34" s="55"/>
      <c r="R34" s="72"/>
      <c r="S34" s="71"/>
      <c r="T34" s="55"/>
      <c r="U34" s="55"/>
      <c r="V34" s="169">
        <f t="shared" si="1"/>
        <v>0</v>
      </c>
      <c r="W34" s="56"/>
      <c r="X34" s="56"/>
      <c r="Y34" s="56"/>
      <c r="Z34" s="56"/>
      <c r="AA34" s="56"/>
      <c r="AB34" s="56"/>
      <c r="AC34" s="57"/>
      <c r="AD34" s="170">
        <f t="shared" si="2"/>
        <v>0</v>
      </c>
      <c r="AE34" s="58"/>
      <c r="AF34" s="56"/>
      <c r="AG34" s="57"/>
      <c r="AH34" s="126"/>
    </row>
    <row r="35" spans="1:34" ht="21" customHeight="1" x14ac:dyDescent="0.25">
      <c r="A35" s="68" t="str">
        <f t="shared" si="3"/>
        <v>Samstag</v>
      </c>
      <c r="B35" s="69">
        <f>DATE(Ausblenden!$A$81,7,Ausblenden!$B106)</f>
        <v>45864</v>
      </c>
      <c r="C35" s="54">
        <f t="shared" si="4"/>
        <v>0</v>
      </c>
      <c r="D35" s="54">
        <f t="shared" si="4"/>
        <v>0</v>
      </c>
      <c r="E35" s="54">
        <f t="shared" si="4"/>
        <v>0</v>
      </c>
      <c r="F35" s="169">
        <f t="shared" si="5"/>
        <v>0</v>
      </c>
      <c r="G35" s="131"/>
      <c r="H35" s="131"/>
      <c r="I35" s="140"/>
      <c r="J35" s="70"/>
      <c r="K35" s="55"/>
      <c r="L35" s="72"/>
      <c r="M35" s="70"/>
      <c r="N35" s="55"/>
      <c r="O35" s="72"/>
      <c r="P35" s="70"/>
      <c r="Q35" s="55"/>
      <c r="R35" s="72"/>
      <c r="S35" s="71"/>
      <c r="T35" s="55"/>
      <c r="U35" s="55"/>
      <c r="V35" s="169">
        <f t="shared" si="1"/>
        <v>0</v>
      </c>
      <c r="W35" s="56"/>
      <c r="X35" s="56"/>
      <c r="Y35" s="56"/>
      <c r="Z35" s="56"/>
      <c r="AA35" s="56"/>
      <c r="AB35" s="56"/>
      <c r="AC35" s="57"/>
      <c r="AD35" s="170">
        <f t="shared" si="2"/>
        <v>0</v>
      </c>
      <c r="AE35" s="58"/>
      <c r="AF35" s="56"/>
      <c r="AG35" s="57"/>
      <c r="AH35" s="126"/>
    </row>
    <row r="36" spans="1:34" ht="21" customHeight="1" x14ac:dyDescent="0.25">
      <c r="A36" s="68" t="str">
        <f t="shared" si="3"/>
        <v>Sonntag</v>
      </c>
      <c r="B36" s="69">
        <f>DATE(Ausblenden!$A$81,7,Ausblenden!$B107)</f>
        <v>45865</v>
      </c>
      <c r="C36" s="54">
        <f t="shared" si="4"/>
        <v>0</v>
      </c>
      <c r="D36" s="54">
        <f t="shared" si="4"/>
        <v>0</v>
      </c>
      <c r="E36" s="54">
        <f t="shared" si="4"/>
        <v>0</v>
      </c>
      <c r="F36" s="169">
        <f t="shared" si="5"/>
        <v>0</v>
      </c>
      <c r="G36" s="131"/>
      <c r="H36" s="131"/>
      <c r="I36" s="140"/>
      <c r="J36" s="70"/>
      <c r="K36" s="55"/>
      <c r="L36" s="72"/>
      <c r="M36" s="70"/>
      <c r="N36" s="55"/>
      <c r="O36" s="72"/>
      <c r="P36" s="70"/>
      <c r="Q36" s="55"/>
      <c r="R36" s="72"/>
      <c r="S36" s="71"/>
      <c r="T36" s="55"/>
      <c r="U36" s="55"/>
      <c r="V36" s="169">
        <f t="shared" si="1"/>
        <v>0</v>
      </c>
      <c r="W36" s="56"/>
      <c r="X36" s="56"/>
      <c r="Y36" s="56"/>
      <c r="Z36" s="56"/>
      <c r="AA36" s="56"/>
      <c r="AB36" s="56"/>
      <c r="AC36" s="57"/>
      <c r="AD36" s="170">
        <f t="shared" si="2"/>
        <v>0</v>
      </c>
      <c r="AE36" s="58"/>
      <c r="AF36" s="56"/>
      <c r="AG36" s="57"/>
      <c r="AH36" s="126"/>
    </row>
    <row r="37" spans="1:34" ht="21" customHeight="1" x14ac:dyDescent="0.25">
      <c r="A37" s="68" t="str">
        <f t="shared" si="3"/>
        <v>Montag</v>
      </c>
      <c r="B37" s="69">
        <f>DATE(Ausblenden!$A$81,7,Ausblenden!$B108)</f>
        <v>45866</v>
      </c>
      <c r="C37" s="54">
        <f t="shared" si="4"/>
        <v>0</v>
      </c>
      <c r="D37" s="54">
        <f t="shared" si="4"/>
        <v>0</v>
      </c>
      <c r="E37" s="54">
        <f t="shared" si="4"/>
        <v>0</v>
      </c>
      <c r="F37" s="169">
        <f t="shared" si="5"/>
        <v>0</v>
      </c>
      <c r="G37" s="131"/>
      <c r="H37" s="131"/>
      <c r="I37" s="140"/>
      <c r="J37" s="70"/>
      <c r="K37" s="55"/>
      <c r="L37" s="72"/>
      <c r="M37" s="70"/>
      <c r="N37" s="55"/>
      <c r="O37" s="72"/>
      <c r="P37" s="70"/>
      <c r="Q37" s="55"/>
      <c r="R37" s="72"/>
      <c r="S37" s="71"/>
      <c r="T37" s="55"/>
      <c r="U37" s="55"/>
      <c r="V37" s="169">
        <f t="shared" si="1"/>
        <v>0</v>
      </c>
      <c r="W37" s="56"/>
      <c r="X37" s="56"/>
      <c r="Y37" s="56"/>
      <c r="Z37" s="56"/>
      <c r="AA37" s="56"/>
      <c r="AB37" s="56"/>
      <c r="AC37" s="57"/>
      <c r="AD37" s="170">
        <f t="shared" si="2"/>
        <v>0</v>
      </c>
      <c r="AE37" s="58"/>
      <c r="AF37" s="56"/>
      <c r="AG37" s="57"/>
      <c r="AH37" s="126"/>
    </row>
    <row r="38" spans="1:34" ht="21" customHeight="1" x14ac:dyDescent="0.25">
      <c r="A38" s="68" t="str">
        <f t="shared" si="3"/>
        <v>Dienstag</v>
      </c>
      <c r="B38" s="69">
        <f>DATE(Ausblenden!$A$81,7,Ausblenden!$B109)</f>
        <v>45867</v>
      </c>
      <c r="C38" s="54">
        <f t="shared" si="4"/>
        <v>0</v>
      </c>
      <c r="D38" s="54">
        <f t="shared" si="4"/>
        <v>0</v>
      </c>
      <c r="E38" s="54">
        <f t="shared" si="4"/>
        <v>0</v>
      </c>
      <c r="F38" s="169">
        <f t="shared" si="5"/>
        <v>0</v>
      </c>
      <c r="G38" s="132"/>
      <c r="H38" s="132"/>
      <c r="I38" s="141"/>
      <c r="J38" s="135"/>
      <c r="K38" s="74"/>
      <c r="L38" s="136"/>
      <c r="M38" s="135"/>
      <c r="N38" s="74"/>
      <c r="O38" s="136"/>
      <c r="P38" s="135"/>
      <c r="Q38" s="74"/>
      <c r="R38" s="136"/>
      <c r="S38" s="79"/>
      <c r="T38" s="74"/>
      <c r="U38" s="74"/>
      <c r="V38" s="169">
        <f t="shared" si="1"/>
        <v>0</v>
      </c>
      <c r="W38" s="75"/>
      <c r="X38" s="75"/>
      <c r="Y38" s="75"/>
      <c r="Z38" s="75"/>
      <c r="AA38" s="75"/>
      <c r="AB38" s="75"/>
      <c r="AC38" s="76"/>
      <c r="AD38" s="170">
        <f t="shared" si="2"/>
        <v>0</v>
      </c>
      <c r="AE38" s="58"/>
      <c r="AF38" s="56"/>
      <c r="AG38" s="57"/>
      <c r="AH38" s="126"/>
    </row>
    <row r="39" spans="1:34" ht="21" customHeight="1" x14ac:dyDescent="0.25">
      <c r="A39" s="68" t="str">
        <f t="shared" si="3"/>
        <v>Mittwoch</v>
      </c>
      <c r="B39" s="69">
        <f>DATE(Ausblenden!$A$81,7,Ausblenden!$B110)</f>
        <v>45868</v>
      </c>
      <c r="C39" s="54">
        <f t="shared" si="4"/>
        <v>0</v>
      </c>
      <c r="D39" s="54">
        <f t="shared" si="4"/>
        <v>0</v>
      </c>
      <c r="E39" s="54">
        <f t="shared" si="4"/>
        <v>0</v>
      </c>
      <c r="F39" s="169">
        <f t="shared" si="5"/>
        <v>0</v>
      </c>
      <c r="G39" s="131"/>
      <c r="H39" s="131"/>
      <c r="I39" s="140"/>
      <c r="J39" s="70"/>
      <c r="K39" s="55"/>
      <c r="L39" s="72"/>
      <c r="M39" s="70"/>
      <c r="N39" s="55"/>
      <c r="O39" s="72"/>
      <c r="P39" s="70"/>
      <c r="Q39" s="55"/>
      <c r="R39" s="72"/>
      <c r="S39" s="71"/>
      <c r="T39" s="55"/>
      <c r="U39" s="55"/>
      <c r="V39" s="169">
        <f t="shared" si="1"/>
        <v>0</v>
      </c>
      <c r="W39" s="56"/>
      <c r="X39" s="56"/>
      <c r="Y39" s="56"/>
      <c r="Z39" s="56"/>
      <c r="AA39" s="56"/>
      <c r="AB39" s="56"/>
      <c r="AC39" s="57"/>
      <c r="AD39" s="170">
        <f t="shared" si="2"/>
        <v>0</v>
      </c>
      <c r="AE39" s="58"/>
      <c r="AF39" s="56"/>
      <c r="AG39" s="57"/>
      <c r="AH39" s="126"/>
    </row>
    <row r="40" spans="1:34" ht="21" customHeight="1" thickBot="1" x14ac:dyDescent="0.3">
      <c r="A40" s="68" t="str">
        <f t="shared" si="3"/>
        <v>Donnerstag</v>
      </c>
      <c r="B40" s="69">
        <f>DATE(Ausblenden!$A$81,7,Ausblenden!$B111)</f>
        <v>45869</v>
      </c>
      <c r="C40" s="54">
        <f t="shared" si="4"/>
        <v>0</v>
      </c>
      <c r="D40" s="54">
        <f t="shared" si="4"/>
        <v>0</v>
      </c>
      <c r="E40" s="54">
        <f t="shared" si="4"/>
        <v>0</v>
      </c>
      <c r="F40" s="169">
        <f t="shared" si="5"/>
        <v>0</v>
      </c>
      <c r="G40" s="131"/>
      <c r="H40" s="131"/>
      <c r="I40" s="142"/>
      <c r="J40" s="70"/>
      <c r="K40" s="55"/>
      <c r="L40" s="72"/>
      <c r="M40" s="70"/>
      <c r="N40" s="55"/>
      <c r="O40" s="72"/>
      <c r="P40" s="70"/>
      <c r="Q40" s="55"/>
      <c r="R40" s="72"/>
      <c r="S40" s="71"/>
      <c r="T40" s="55"/>
      <c r="U40" s="55"/>
      <c r="V40" s="169">
        <f t="shared" si="1"/>
        <v>0</v>
      </c>
      <c r="W40" s="56"/>
      <c r="X40" s="56"/>
      <c r="Y40" s="56"/>
      <c r="Z40" s="56"/>
      <c r="AA40" s="56"/>
      <c r="AB40" s="56"/>
      <c r="AC40" s="57"/>
      <c r="AD40" s="170">
        <f t="shared" si="2"/>
        <v>0</v>
      </c>
      <c r="AE40" s="77"/>
      <c r="AF40" s="78"/>
      <c r="AG40" s="80"/>
      <c r="AH40" s="126"/>
    </row>
    <row r="41" spans="1:34" ht="21" customHeight="1" thickBot="1" x14ac:dyDescent="0.3">
      <c r="A41" s="59" t="s">
        <v>19</v>
      </c>
      <c r="B41" s="60"/>
      <c r="C41" s="61">
        <f t="shared" ref="C41:U41" si="6">SUM(C10:C40)</f>
        <v>0</v>
      </c>
      <c r="D41" s="62">
        <f t="shared" si="6"/>
        <v>0</v>
      </c>
      <c r="E41" s="63">
        <f t="shared" si="6"/>
        <v>0</v>
      </c>
      <c r="F41" s="64">
        <f t="shared" si="6"/>
        <v>0</v>
      </c>
      <c r="G41" s="64">
        <f t="shared" si="6"/>
        <v>0</v>
      </c>
      <c r="H41" s="64">
        <f t="shared" si="6"/>
        <v>0</v>
      </c>
      <c r="I41" s="73">
        <f t="shared" si="6"/>
        <v>0</v>
      </c>
      <c r="J41" s="67">
        <f t="shared" si="6"/>
        <v>0</v>
      </c>
      <c r="K41" s="62">
        <f t="shared" si="6"/>
        <v>0</v>
      </c>
      <c r="L41" s="63">
        <f t="shared" si="6"/>
        <v>0</v>
      </c>
      <c r="M41" s="67">
        <f t="shared" si="6"/>
        <v>0</v>
      </c>
      <c r="N41" s="62">
        <f t="shared" si="6"/>
        <v>0</v>
      </c>
      <c r="O41" s="63">
        <f t="shared" si="6"/>
        <v>0</v>
      </c>
      <c r="P41" s="67">
        <f t="shared" si="6"/>
        <v>0</v>
      </c>
      <c r="Q41" s="62">
        <f t="shared" si="6"/>
        <v>0</v>
      </c>
      <c r="R41" s="63">
        <f t="shared" si="6"/>
        <v>0</v>
      </c>
      <c r="S41" s="61">
        <f t="shared" si="6"/>
        <v>0</v>
      </c>
      <c r="T41" s="62">
        <f t="shared" si="6"/>
        <v>0</v>
      </c>
      <c r="U41" s="63">
        <f t="shared" si="6"/>
        <v>0</v>
      </c>
      <c r="V41" s="66">
        <f>SUM(V10:V40)</f>
        <v>0</v>
      </c>
      <c r="W41" s="67">
        <f>SUM(W10:W40)</f>
        <v>0</v>
      </c>
      <c r="X41" s="62">
        <f t="shared" ref="X41:AG41" si="7">SUM(X10:X40)</f>
        <v>0</v>
      </c>
      <c r="Y41" s="62">
        <f t="shared" si="7"/>
        <v>0</v>
      </c>
      <c r="Z41" s="62">
        <f t="shared" si="7"/>
        <v>0</v>
      </c>
      <c r="AA41" s="62">
        <f t="shared" si="7"/>
        <v>0</v>
      </c>
      <c r="AB41" s="62">
        <f t="shared" si="7"/>
        <v>0</v>
      </c>
      <c r="AC41" s="65">
        <f t="shared" si="7"/>
        <v>0</v>
      </c>
      <c r="AD41" s="64">
        <f t="shared" si="7"/>
        <v>0</v>
      </c>
      <c r="AE41" s="61">
        <f t="shared" si="7"/>
        <v>0</v>
      </c>
      <c r="AF41" s="62">
        <f t="shared" si="7"/>
        <v>0</v>
      </c>
      <c r="AG41" s="65">
        <f t="shared" si="7"/>
        <v>0</v>
      </c>
      <c r="AH41" s="105"/>
    </row>
    <row r="42" spans="1:34" x14ac:dyDescent="0.25">
      <c r="A42" s="130" t="s">
        <v>86</v>
      </c>
      <c r="G42"/>
      <c r="H42"/>
      <c r="I42"/>
      <c r="J42" s="303">
        <f>J41+K41+L41</f>
        <v>0</v>
      </c>
      <c r="K42" s="304"/>
      <c r="L42" s="305"/>
      <c r="M42" s="303">
        <f>M41+N41+O41</f>
        <v>0</v>
      </c>
      <c r="N42" s="304"/>
      <c r="O42" s="305"/>
      <c r="P42" s="303">
        <f>P41+Q41+R41</f>
        <v>0</v>
      </c>
      <c r="Q42" s="304"/>
      <c r="R42" s="305"/>
      <c r="S42" s="303">
        <f>S41+T41+U41</f>
        <v>0</v>
      </c>
      <c r="T42" s="304"/>
      <c r="U42" s="305"/>
    </row>
    <row r="43" spans="1:34" ht="15.75" thickBot="1" x14ac:dyDescent="0.3"/>
    <row r="44" spans="1:34" x14ac:dyDescent="0.25">
      <c r="A44" s="3" t="s">
        <v>55</v>
      </c>
      <c r="B44" s="4"/>
      <c r="C44" s="4"/>
      <c r="D44" s="4"/>
      <c r="E44" s="4"/>
      <c r="F44" s="4"/>
      <c r="G44" s="4"/>
      <c r="H44" s="4"/>
      <c r="I44" s="4"/>
      <c r="J44" s="4"/>
      <c r="K44" s="4"/>
      <c r="L44" s="4"/>
      <c r="M44" s="4"/>
      <c r="N44" s="4"/>
      <c r="O44" s="4"/>
      <c r="P44" s="4"/>
      <c r="Q44" s="4"/>
      <c r="R44" s="4"/>
      <c r="S44" s="4"/>
      <c r="T44" s="4"/>
      <c r="U44" s="4"/>
      <c r="V44" s="5"/>
    </row>
    <row r="45" spans="1:34" x14ac:dyDescent="0.25">
      <c r="A45" s="6"/>
      <c r="B45" s="7"/>
      <c r="C45" s="7"/>
      <c r="D45" s="7"/>
      <c r="E45" s="7"/>
      <c r="F45" s="7"/>
      <c r="G45" s="7"/>
      <c r="H45" s="7"/>
      <c r="I45" s="7"/>
      <c r="J45" s="7"/>
      <c r="K45" s="7"/>
      <c r="L45" s="7"/>
      <c r="M45" s="7"/>
      <c r="N45" s="7"/>
      <c r="O45" s="7"/>
      <c r="P45" s="7"/>
      <c r="Q45" s="7"/>
      <c r="R45" s="7"/>
      <c r="S45" s="7"/>
      <c r="T45" s="7"/>
      <c r="U45" s="7"/>
      <c r="V45" s="8"/>
    </row>
    <row r="46" spans="1:34" x14ac:dyDescent="0.25">
      <c r="A46" s="6"/>
      <c r="B46" s="7"/>
      <c r="C46" s="7"/>
      <c r="D46" s="7"/>
      <c r="E46" s="7"/>
      <c r="F46" s="7"/>
      <c r="G46" s="7"/>
      <c r="H46" s="7"/>
      <c r="I46" s="7"/>
      <c r="J46" s="7"/>
      <c r="K46" s="7"/>
      <c r="L46" s="7"/>
      <c r="M46" s="7"/>
      <c r="N46" s="7"/>
      <c r="O46" s="7"/>
      <c r="P46" s="7"/>
      <c r="Q46" s="7"/>
      <c r="R46" s="7"/>
      <c r="S46" s="7"/>
      <c r="T46" s="7"/>
      <c r="U46" s="7"/>
      <c r="V46" s="8"/>
    </row>
    <row r="47" spans="1:34" x14ac:dyDescent="0.25">
      <c r="A47" s="124"/>
      <c r="B47" s="7"/>
      <c r="C47" s="7"/>
      <c r="D47" s="7"/>
      <c r="E47" s="7"/>
      <c r="F47" s="7"/>
      <c r="G47" s="7"/>
      <c r="H47" s="7"/>
      <c r="I47" s="7"/>
      <c r="J47" s="7"/>
      <c r="K47" s="7"/>
      <c r="L47" s="7"/>
      <c r="M47" s="7"/>
      <c r="N47" s="7"/>
      <c r="O47" s="7"/>
      <c r="P47" s="7"/>
      <c r="Q47" s="7"/>
      <c r="R47" s="7"/>
      <c r="S47" s="7"/>
      <c r="T47" s="7"/>
      <c r="U47" s="7"/>
      <c r="V47" s="8"/>
    </row>
    <row r="48" spans="1:34" x14ac:dyDescent="0.25">
      <c r="A48" s="6"/>
      <c r="B48" s="7"/>
      <c r="C48" s="7"/>
      <c r="D48" s="7"/>
      <c r="E48" s="7"/>
      <c r="F48" s="7"/>
      <c r="G48" s="7"/>
      <c r="H48" s="7"/>
      <c r="I48" s="7"/>
      <c r="J48" s="7"/>
      <c r="K48" s="7"/>
      <c r="L48" s="7"/>
      <c r="M48" s="7"/>
      <c r="N48" s="7"/>
      <c r="O48" s="7"/>
      <c r="P48" s="7"/>
      <c r="Q48" s="7"/>
      <c r="R48" s="7"/>
      <c r="S48" s="7"/>
      <c r="T48" s="7"/>
      <c r="U48" s="7"/>
      <c r="V48" s="8"/>
    </row>
    <row r="49" spans="1:22" x14ac:dyDescent="0.25">
      <c r="A49" s="6"/>
      <c r="B49" s="7"/>
      <c r="C49" s="7"/>
      <c r="D49" s="7"/>
      <c r="E49" s="7"/>
      <c r="F49" s="7"/>
      <c r="G49" s="7"/>
      <c r="H49" s="7"/>
      <c r="I49" s="7"/>
      <c r="J49" s="7"/>
      <c r="K49" s="7"/>
      <c r="L49" s="7"/>
      <c r="M49" s="7"/>
      <c r="N49" s="7"/>
      <c r="O49" s="7"/>
      <c r="P49" s="7"/>
      <c r="Q49" s="7"/>
      <c r="R49" s="7"/>
      <c r="S49" s="7"/>
      <c r="T49" s="7"/>
      <c r="U49" s="7"/>
      <c r="V49" s="8"/>
    </row>
    <row r="50" spans="1:22" ht="15.75" thickBot="1" x14ac:dyDescent="0.3">
      <c r="A50" s="9"/>
      <c r="B50" s="10"/>
      <c r="C50" s="10"/>
      <c r="D50" s="10"/>
      <c r="E50" s="10"/>
      <c r="F50" s="10"/>
      <c r="G50" s="10"/>
      <c r="H50" s="10"/>
      <c r="I50" s="10"/>
      <c r="J50" s="10"/>
      <c r="K50" s="10"/>
      <c r="L50" s="10"/>
      <c r="M50" s="10"/>
      <c r="N50" s="10"/>
      <c r="O50" s="10"/>
      <c r="P50" s="10"/>
      <c r="Q50" s="10"/>
      <c r="R50" s="10"/>
      <c r="S50" s="10"/>
      <c r="T50" s="10"/>
      <c r="U50" s="10"/>
      <c r="V50" s="11"/>
    </row>
    <row r="75" ht="14.25" customHeight="1" x14ac:dyDescent="0.25"/>
  </sheetData>
  <sheetProtection sheet="1" formatColumns="0"/>
  <customSheetViews>
    <customSheetView guid="{BCBC1B11-4E9B-4E8B-8945-781F487FE216}" scale="60" fitToPage="1">
      <selection activeCell="U10" sqref="U10"/>
      <pageMargins left="0.70866141732283472" right="0.70866141732283472" top="0.78740157480314965" bottom="0.78740157480314965" header="0.31496062992125984" footer="0.31496062992125984"/>
      <pageSetup paperSize="9" scale="45" orientation="landscape" horizontalDpi="300" verticalDpi="300" r:id="rId1"/>
    </customSheetView>
    <customSheetView guid="{230BA401-F0C0-4897-9C7E-9DC1DEAEC41D}" scale="60" fitToPage="1">
      <selection activeCell="O9" sqref="O9"/>
      <pageMargins left="0.70866141732283472" right="0.70866141732283472" top="0.78740157480314965" bottom="0.78740157480314965" header="0.31496062992125984" footer="0.31496062992125984"/>
      <pageSetup paperSize="9" scale="45" orientation="landscape" horizontalDpi="300" verticalDpi="300" r:id="rId2"/>
    </customSheetView>
  </customSheetViews>
  <mergeCells count="35">
    <mergeCell ref="J42:L42"/>
    <mergeCell ref="M42:O42"/>
    <mergeCell ref="P42:R42"/>
    <mergeCell ref="S42:U42"/>
    <mergeCell ref="AD8:AD9"/>
    <mergeCell ref="AC8:AC9"/>
    <mergeCell ref="Z8:Z9"/>
    <mergeCell ref="AA8:AA9"/>
    <mergeCell ref="AB8:AB9"/>
    <mergeCell ref="Y8:Y9"/>
    <mergeCell ref="M8:O8"/>
    <mergeCell ref="P8:R8"/>
    <mergeCell ref="H8:H9"/>
    <mergeCell ref="I8:I9"/>
    <mergeCell ref="J8:L8"/>
    <mergeCell ref="AG8:AG9"/>
    <mergeCell ref="AH8:AH9"/>
    <mergeCell ref="AE8:AE9"/>
    <mergeCell ref="AF8:AF9"/>
    <mergeCell ref="AE7:AG7"/>
    <mergeCell ref="A8:A9"/>
    <mergeCell ref="B8:B9"/>
    <mergeCell ref="C8:C9"/>
    <mergeCell ref="D8:D9"/>
    <mergeCell ref="E8:E9"/>
    <mergeCell ref="S8:U8"/>
    <mergeCell ref="V8:V9"/>
    <mergeCell ref="W8:W9"/>
    <mergeCell ref="X8:X9"/>
    <mergeCell ref="A7:B7"/>
    <mergeCell ref="C7:F7"/>
    <mergeCell ref="G7:V7"/>
    <mergeCell ref="W7:AD7"/>
    <mergeCell ref="F8:F9"/>
    <mergeCell ref="G8:G9"/>
  </mergeCells>
  <conditionalFormatting sqref="A10:AG40">
    <cfRule type="expression" dxfId="29" priority="5">
      <formula>WEEKDAY($B10,2)&gt;5</formula>
    </cfRule>
  </conditionalFormatting>
  <conditionalFormatting sqref="A10:B40">
    <cfRule type="expression" dxfId="28" priority="4">
      <formula>WEEKDAY($B10,2)&gt;5</formula>
    </cfRule>
  </conditionalFormatting>
  <conditionalFormatting sqref="F10:F40">
    <cfRule type="expression" dxfId="27" priority="3">
      <formula>COLUMN()</formula>
    </cfRule>
  </conditionalFormatting>
  <conditionalFormatting sqref="V10:V40">
    <cfRule type="expression" dxfId="26" priority="2">
      <formula>COLUMN()</formula>
    </cfRule>
  </conditionalFormatting>
  <conditionalFormatting sqref="AD10:AD40">
    <cfRule type="expression" dxfId="25" priority="1">
      <formula>COLUMN()</formula>
    </cfRule>
  </conditionalFormatting>
  <dataValidations count="1">
    <dataValidation type="whole" operator="greaterThanOrEqual" allowBlank="1" showInputMessage="1" showErrorMessage="1" errorTitle="Achtung!" error="Sie dürfen nur ganze Zahlen eingeben!" sqref="C10:AG40">
      <formula1>0</formula1>
    </dataValidation>
  </dataValidations>
  <pageMargins left="0.70866141732283472" right="0.70866141732283472" top="0.78740157480314965" bottom="0.78740157480314965" header="0.31496062992125984" footer="0.31496062992125984"/>
  <pageSetup paperSize="9" scale="45" orientation="landscape" horizontalDpi="300" verticalDpi="300"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zoomScale="60" zoomScaleNormal="60" zoomScaleSheetLayoutView="100" zoomScalePageLayoutView="50" workbookViewId="0">
      <selection activeCell="U10" sqref="U10"/>
    </sheetView>
  </sheetViews>
  <sheetFormatPr baseColWidth="10" defaultColWidth="11" defaultRowHeight="15" x14ac:dyDescent="0.25"/>
  <cols>
    <col min="1" max="1" width="21.375" style="1" customWidth="1"/>
    <col min="2" max="2" width="11.125" style="1" customWidth="1"/>
    <col min="3" max="5" width="6.125" style="1" customWidth="1"/>
    <col min="6" max="6" width="10.625" style="1" customWidth="1"/>
    <col min="7" max="33" width="6.125" style="1" customWidth="1"/>
    <col min="34" max="34" width="38.625" style="1" customWidth="1"/>
    <col min="35" max="16384" width="11" style="1"/>
  </cols>
  <sheetData>
    <row r="1" spans="1:34" ht="18.75" x14ac:dyDescent="0.3">
      <c r="A1" s="168" t="s">
        <v>13</v>
      </c>
      <c r="B1" s="168">
        <f>Ausblenden!A81</f>
        <v>2025</v>
      </c>
    </row>
    <row r="3" spans="1:34" ht="21" customHeight="1" x14ac:dyDescent="0.25">
      <c r="A3" s="128" t="s">
        <v>0</v>
      </c>
      <c r="B3" s="107">
        <f>'Deckblatt 2025'!C7</f>
        <v>0</v>
      </c>
    </row>
    <row r="4" spans="1:34" ht="21" customHeight="1" x14ac:dyDescent="0.25">
      <c r="A4" s="129" t="s">
        <v>85</v>
      </c>
      <c r="B4" s="2">
        <f>'Deckblatt 2025'!C9</f>
        <v>0</v>
      </c>
    </row>
    <row r="5" spans="1:34" ht="21" customHeight="1" x14ac:dyDescent="0.25">
      <c r="A5" s="129" t="s">
        <v>70</v>
      </c>
      <c r="B5" s="176">
        <f>'Deckblatt 2025'!C11</f>
        <v>0</v>
      </c>
    </row>
    <row r="6" spans="1:34" ht="21" customHeight="1" thickBot="1" x14ac:dyDescent="0.3"/>
    <row r="7" spans="1:34" ht="21" customHeight="1" thickBot="1" x14ac:dyDescent="0.3">
      <c r="A7" s="265" t="s">
        <v>65</v>
      </c>
      <c r="B7" s="272"/>
      <c r="C7" s="265" t="str">
        <f>'Jahresübersicht '!B7</f>
        <v>Nutzende nach Geschlecht</v>
      </c>
      <c r="D7" s="266"/>
      <c r="E7" s="266"/>
      <c r="F7" s="267"/>
      <c r="G7" s="289" t="str">
        <f>'Jahresübersicht '!F7</f>
        <v>Nutzende nach Altersgruppen</v>
      </c>
      <c r="H7" s="290"/>
      <c r="I7" s="290"/>
      <c r="J7" s="290"/>
      <c r="K7" s="290"/>
      <c r="L7" s="290"/>
      <c r="M7" s="290"/>
      <c r="N7" s="290"/>
      <c r="O7" s="290"/>
      <c r="P7" s="290"/>
      <c r="Q7" s="290"/>
      <c r="R7" s="290"/>
      <c r="S7" s="290"/>
      <c r="T7" s="290"/>
      <c r="U7" s="290"/>
      <c r="V7" s="267"/>
      <c r="W7" s="265" t="str">
        <f>'Jahresübersicht '!V7</f>
        <v>Nutzungen nach Inhalt/Methode</v>
      </c>
      <c r="X7" s="266"/>
      <c r="Y7" s="266"/>
      <c r="Z7" s="266"/>
      <c r="AA7" s="266"/>
      <c r="AB7" s="266"/>
      <c r="AC7" s="266"/>
      <c r="AD7" s="267"/>
      <c r="AE7" s="265" t="str">
        <f>'Jahresübersicht '!AD7</f>
        <v>Anzahl der:</v>
      </c>
      <c r="AF7" s="266"/>
      <c r="AG7" s="266"/>
      <c r="AH7" s="106" t="s">
        <v>68</v>
      </c>
    </row>
    <row r="8" spans="1:34" ht="45" customHeight="1" x14ac:dyDescent="0.25">
      <c r="A8" s="281" t="s">
        <v>20</v>
      </c>
      <c r="B8" s="279" t="s">
        <v>21</v>
      </c>
      <c r="C8" s="237" t="s">
        <v>66</v>
      </c>
      <c r="D8" s="239" t="s">
        <v>67</v>
      </c>
      <c r="E8" s="285" t="s">
        <v>100</v>
      </c>
      <c r="F8" s="287" t="s">
        <v>1</v>
      </c>
      <c r="G8" s="291" t="s">
        <v>2</v>
      </c>
      <c r="H8" s="306" t="s">
        <v>26</v>
      </c>
      <c r="I8" s="308" t="s">
        <v>27</v>
      </c>
      <c r="J8" s="273" t="s">
        <v>3</v>
      </c>
      <c r="K8" s="274"/>
      <c r="L8" s="275"/>
      <c r="M8" s="276" t="s">
        <v>4</v>
      </c>
      <c r="N8" s="277"/>
      <c r="O8" s="278"/>
      <c r="P8" s="273" t="s">
        <v>5</v>
      </c>
      <c r="Q8" s="274"/>
      <c r="R8" s="275"/>
      <c r="S8" s="274" t="s">
        <v>56</v>
      </c>
      <c r="T8" s="274"/>
      <c r="U8" s="274"/>
      <c r="V8" s="243" t="s">
        <v>1</v>
      </c>
      <c r="W8" s="295" t="str">
        <f>'Jahresübersicht '!V8</f>
        <v>Einzelarbeit</v>
      </c>
      <c r="X8" s="293" t="str">
        <f>'Jahresübersicht '!W8</f>
        <v>offenes Angebot</v>
      </c>
      <c r="Y8" s="293" t="str">
        <f>'Jahresübersicht '!X8</f>
        <v>Gruppenangebot</v>
      </c>
      <c r="Z8" s="293" t="str">
        <f>'Jahresübersicht '!Y8</f>
        <v>Beteiligungsprojekt</v>
      </c>
      <c r="AA8" s="293" t="str">
        <f>'Jahresübersicht '!Z8</f>
        <v>Angebot in Kooperation</v>
      </c>
      <c r="AB8" s="293" t="str">
        <f>'Jahresübersicht '!AA8</f>
        <v>Ausflug/Exkursion</v>
      </c>
      <c r="AC8" s="297" t="str">
        <f>'Jahresübersicht '!AB8</f>
        <v>Fahrt mit Übernachtung</v>
      </c>
      <c r="AD8" s="287" t="s">
        <v>1</v>
      </c>
      <c r="AE8" s="295" t="str">
        <f>'Jahresübersicht '!AD8</f>
        <v>selbstverwalteten Gruppen</v>
      </c>
      <c r="AF8" s="293" t="str">
        <f>'Jahresübersicht '!AE8</f>
        <v>Veranstaltungen</v>
      </c>
      <c r="AG8" s="297" t="str">
        <f>'Jahresübersicht '!AF8</f>
        <v xml:space="preserve">Nutzung durch Gemeinwesen </v>
      </c>
      <c r="AH8" s="301"/>
    </row>
    <row r="9" spans="1:34" ht="69.95" customHeight="1" thickBot="1" x14ac:dyDescent="0.3">
      <c r="A9" s="282"/>
      <c r="B9" s="280"/>
      <c r="C9" s="283"/>
      <c r="D9" s="284"/>
      <c r="E9" s="286"/>
      <c r="F9" s="288"/>
      <c r="G9" s="292"/>
      <c r="H9" s="307"/>
      <c r="I9" s="309"/>
      <c r="J9" s="134" t="s">
        <v>24</v>
      </c>
      <c r="K9" s="53" t="s">
        <v>25</v>
      </c>
      <c r="L9" s="311" t="s">
        <v>147</v>
      </c>
      <c r="M9" s="134" t="s">
        <v>24</v>
      </c>
      <c r="N9" s="53" t="s">
        <v>25</v>
      </c>
      <c r="O9" s="311" t="s">
        <v>147</v>
      </c>
      <c r="P9" s="134" t="s">
        <v>24</v>
      </c>
      <c r="Q9" s="53" t="s">
        <v>25</v>
      </c>
      <c r="R9" s="311" t="s">
        <v>147</v>
      </c>
      <c r="S9" s="133" t="s">
        <v>24</v>
      </c>
      <c r="T9" s="53" t="s">
        <v>25</v>
      </c>
      <c r="U9" s="312" t="s">
        <v>147</v>
      </c>
      <c r="V9" s="244"/>
      <c r="W9" s="296"/>
      <c r="X9" s="294"/>
      <c r="Y9" s="294"/>
      <c r="Z9" s="294"/>
      <c r="AA9" s="294"/>
      <c r="AB9" s="294"/>
      <c r="AC9" s="298"/>
      <c r="AD9" s="288"/>
      <c r="AE9" s="296"/>
      <c r="AF9" s="294"/>
      <c r="AG9" s="298"/>
      <c r="AH9" s="302"/>
    </row>
    <row r="10" spans="1:34" ht="21" customHeight="1" x14ac:dyDescent="0.25">
      <c r="A10" s="68" t="str">
        <f>TEXT(B10,"TTTT")</f>
        <v>Freitag</v>
      </c>
      <c r="B10" s="69">
        <f>DATE(Ausblenden!$A$81,8,Ausblenden!$B81)</f>
        <v>45870</v>
      </c>
      <c r="C10" s="54">
        <f>J10+M10+P10+S10</f>
        <v>0</v>
      </c>
      <c r="D10" s="54">
        <f t="shared" ref="D10:E25" si="0">K10+N10+Q10+T10</f>
        <v>0</v>
      </c>
      <c r="E10" s="54">
        <f t="shared" si="0"/>
        <v>0</v>
      </c>
      <c r="F10" s="169">
        <f>SUM(C10:E10)</f>
        <v>0</v>
      </c>
      <c r="G10" s="131"/>
      <c r="H10" s="131"/>
      <c r="I10" s="140"/>
      <c r="J10" s="70"/>
      <c r="K10" s="55"/>
      <c r="L10" s="72"/>
      <c r="M10" s="70"/>
      <c r="N10" s="55"/>
      <c r="O10" s="72"/>
      <c r="P10" s="70"/>
      <c r="Q10" s="55"/>
      <c r="R10" s="72"/>
      <c r="S10" s="71"/>
      <c r="T10" s="55"/>
      <c r="U10" s="55"/>
      <c r="V10" s="169">
        <f t="shared" ref="V10:V40" si="1">SUM(G10:U10)</f>
        <v>0</v>
      </c>
      <c r="W10" s="56"/>
      <c r="X10" s="56"/>
      <c r="Y10" s="56"/>
      <c r="Z10" s="56"/>
      <c r="AA10" s="56"/>
      <c r="AB10" s="56"/>
      <c r="AC10" s="57"/>
      <c r="AD10" s="170">
        <f t="shared" ref="AD10:AD40" si="2">SUM(W10:AC10)</f>
        <v>0</v>
      </c>
      <c r="AE10" s="182"/>
      <c r="AF10" s="75"/>
      <c r="AG10" s="76"/>
      <c r="AH10" s="126"/>
    </row>
    <row r="11" spans="1:34" ht="21" customHeight="1" x14ac:dyDescent="0.25">
      <c r="A11" s="68" t="str">
        <f t="shared" ref="A11:A40" si="3">TEXT(B11,"TTTT")</f>
        <v>Samstag</v>
      </c>
      <c r="B11" s="69">
        <f>DATE(Ausblenden!$A$81,8,Ausblenden!$B82)</f>
        <v>45871</v>
      </c>
      <c r="C11" s="54">
        <f t="shared" ref="C11:E40" si="4">J11+M11+P11+S11</f>
        <v>0</v>
      </c>
      <c r="D11" s="54">
        <f t="shared" si="0"/>
        <v>0</v>
      </c>
      <c r="E11" s="54">
        <f t="shared" si="0"/>
        <v>0</v>
      </c>
      <c r="F11" s="169">
        <f>SUM(C11:E11)</f>
        <v>0</v>
      </c>
      <c r="G11" s="131"/>
      <c r="H11" s="131"/>
      <c r="I11" s="140"/>
      <c r="J11" s="70"/>
      <c r="K11" s="55"/>
      <c r="L11" s="72"/>
      <c r="M11" s="70"/>
      <c r="N11" s="55"/>
      <c r="O11" s="72"/>
      <c r="P11" s="70"/>
      <c r="Q11" s="55"/>
      <c r="R11" s="72"/>
      <c r="S11" s="71"/>
      <c r="T11" s="55"/>
      <c r="U11" s="55"/>
      <c r="V11" s="169">
        <f t="shared" si="1"/>
        <v>0</v>
      </c>
      <c r="W11" s="56"/>
      <c r="X11" s="56"/>
      <c r="Y11" s="56"/>
      <c r="Z11" s="56"/>
      <c r="AA11" s="56"/>
      <c r="AB11" s="56"/>
      <c r="AC11" s="57"/>
      <c r="AD11" s="170">
        <f t="shared" si="2"/>
        <v>0</v>
      </c>
      <c r="AE11" s="58"/>
      <c r="AF11" s="56"/>
      <c r="AG11" s="57"/>
      <c r="AH11" s="126"/>
    </row>
    <row r="12" spans="1:34" ht="21" customHeight="1" x14ac:dyDescent="0.25">
      <c r="A12" s="68" t="str">
        <f t="shared" si="3"/>
        <v>Sonntag</v>
      </c>
      <c r="B12" s="69">
        <f>DATE(Ausblenden!$A$81,8,Ausblenden!$B83)</f>
        <v>45872</v>
      </c>
      <c r="C12" s="54">
        <f t="shared" si="4"/>
        <v>0</v>
      </c>
      <c r="D12" s="54">
        <f t="shared" si="0"/>
        <v>0</v>
      </c>
      <c r="E12" s="54">
        <f t="shared" si="0"/>
        <v>0</v>
      </c>
      <c r="F12" s="169">
        <f t="shared" ref="F12:F40" si="5">SUM(C12:E12)</f>
        <v>0</v>
      </c>
      <c r="G12" s="131"/>
      <c r="H12" s="131"/>
      <c r="I12" s="140"/>
      <c r="J12" s="70"/>
      <c r="K12" s="55"/>
      <c r="L12" s="72"/>
      <c r="M12" s="70"/>
      <c r="N12" s="55"/>
      <c r="O12" s="72"/>
      <c r="P12" s="70"/>
      <c r="Q12" s="55"/>
      <c r="R12" s="72"/>
      <c r="S12" s="71"/>
      <c r="T12" s="55"/>
      <c r="U12" s="55"/>
      <c r="V12" s="169">
        <f t="shared" si="1"/>
        <v>0</v>
      </c>
      <c r="W12" s="56"/>
      <c r="X12" s="56"/>
      <c r="Y12" s="56"/>
      <c r="Z12" s="56"/>
      <c r="AA12" s="56"/>
      <c r="AB12" s="56"/>
      <c r="AC12" s="57"/>
      <c r="AD12" s="170">
        <f t="shared" si="2"/>
        <v>0</v>
      </c>
      <c r="AE12" s="58"/>
      <c r="AF12" s="56"/>
      <c r="AG12" s="57"/>
      <c r="AH12" s="127"/>
    </row>
    <row r="13" spans="1:34" ht="21" customHeight="1" x14ac:dyDescent="0.25">
      <c r="A13" s="68" t="str">
        <f t="shared" si="3"/>
        <v>Montag</v>
      </c>
      <c r="B13" s="69">
        <f>DATE(Ausblenden!$A$81,8,Ausblenden!$B84)</f>
        <v>45873</v>
      </c>
      <c r="C13" s="54">
        <f t="shared" si="4"/>
        <v>0</v>
      </c>
      <c r="D13" s="54">
        <f t="shared" si="0"/>
        <v>0</v>
      </c>
      <c r="E13" s="54">
        <f t="shared" si="0"/>
        <v>0</v>
      </c>
      <c r="F13" s="169">
        <f t="shared" si="5"/>
        <v>0</v>
      </c>
      <c r="G13" s="131"/>
      <c r="H13" s="131"/>
      <c r="I13" s="140"/>
      <c r="J13" s="70"/>
      <c r="K13" s="55"/>
      <c r="L13" s="72"/>
      <c r="M13" s="70"/>
      <c r="N13" s="55"/>
      <c r="O13" s="72"/>
      <c r="P13" s="70"/>
      <c r="Q13" s="55"/>
      <c r="R13" s="72"/>
      <c r="S13" s="71"/>
      <c r="T13" s="55"/>
      <c r="U13" s="55"/>
      <c r="V13" s="169">
        <f t="shared" si="1"/>
        <v>0</v>
      </c>
      <c r="W13" s="56"/>
      <c r="X13" s="56"/>
      <c r="Y13" s="56"/>
      <c r="Z13" s="56"/>
      <c r="AA13" s="56"/>
      <c r="AB13" s="56"/>
      <c r="AC13" s="57"/>
      <c r="AD13" s="170">
        <f t="shared" si="2"/>
        <v>0</v>
      </c>
      <c r="AE13" s="58"/>
      <c r="AF13" s="56"/>
      <c r="AG13" s="57"/>
      <c r="AH13" s="126"/>
    </row>
    <row r="14" spans="1:34" ht="21" customHeight="1" x14ac:dyDescent="0.25">
      <c r="A14" s="68" t="str">
        <f t="shared" si="3"/>
        <v>Dienstag</v>
      </c>
      <c r="B14" s="69">
        <f>DATE(Ausblenden!$A$81,8,Ausblenden!$B85)</f>
        <v>45874</v>
      </c>
      <c r="C14" s="54">
        <f t="shared" si="4"/>
        <v>0</v>
      </c>
      <c r="D14" s="54">
        <f t="shared" si="0"/>
        <v>0</v>
      </c>
      <c r="E14" s="54">
        <f t="shared" si="0"/>
        <v>0</v>
      </c>
      <c r="F14" s="169">
        <f t="shared" si="5"/>
        <v>0</v>
      </c>
      <c r="G14" s="131"/>
      <c r="H14" s="131"/>
      <c r="I14" s="140"/>
      <c r="J14" s="70"/>
      <c r="K14" s="55"/>
      <c r="L14" s="72"/>
      <c r="M14" s="70"/>
      <c r="N14" s="55"/>
      <c r="O14" s="72"/>
      <c r="P14" s="70"/>
      <c r="Q14" s="55"/>
      <c r="R14" s="72"/>
      <c r="S14" s="71"/>
      <c r="T14" s="55"/>
      <c r="U14" s="55"/>
      <c r="V14" s="169">
        <f t="shared" si="1"/>
        <v>0</v>
      </c>
      <c r="W14" s="56"/>
      <c r="X14" s="56"/>
      <c r="Y14" s="56"/>
      <c r="Z14" s="56"/>
      <c r="AA14" s="56"/>
      <c r="AB14" s="56"/>
      <c r="AC14" s="57"/>
      <c r="AD14" s="170">
        <f t="shared" si="2"/>
        <v>0</v>
      </c>
      <c r="AE14" s="58"/>
      <c r="AF14" s="56"/>
      <c r="AG14" s="57"/>
      <c r="AH14" s="126"/>
    </row>
    <row r="15" spans="1:34" ht="21" customHeight="1" x14ac:dyDescent="0.25">
      <c r="A15" s="68" t="str">
        <f t="shared" si="3"/>
        <v>Mittwoch</v>
      </c>
      <c r="B15" s="69">
        <f>DATE(Ausblenden!$A$81,8,Ausblenden!$B86)</f>
        <v>45875</v>
      </c>
      <c r="C15" s="54">
        <f t="shared" si="4"/>
        <v>0</v>
      </c>
      <c r="D15" s="54">
        <f t="shared" si="0"/>
        <v>0</v>
      </c>
      <c r="E15" s="54">
        <f t="shared" si="0"/>
        <v>0</v>
      </c>
      <c r="F15" s="169">
        <f t="shared" si="5"/>
        <v>0</v>
      </c>
      <c r="G15" s="131"/>
      <c r="H15" s="131"/>
      <c r="I15" s="140"/>
      <c r="J15" s="70"/>
      <c r="K15" s="55"/>
      <c r="L15" s="72"/>
      <c r="M15" s="70"/>
      <c r="N15" s="55"/>
      <c r="O15" s="72"/>
      <c r="P15" s="70"/>
      <c r="Q15" s="55"/>
      <c r="R15" s="72"/>
      <c r="S15" s="71"/>
      <c r="T15" s="55"/>
      <c r="U15" s="55"/>
      <c r="V15" s="169">
        <f t="shared" si="1"/>
        <v>0</v>
      </c>
      <c r="W15" s="56"/>
      <c r="X15" s="56"/>
      <c r="Y15" s="56"/>
      <c r="Z15" s="56"/>
      <c r="AA15" s="56"/>
      <c r="AB15" s="56"/>
      <c r="AC15" s="57"/>
      <c r="AD15" s="170">
        <f t="shared" si="2"/>
        <v>0</v>
      </c>
      <c r="AE15" s="58"/>
      <c r="AF15" s="56"/>
      <c r="AG15" s="57"/>
      <c r="AH15" s="126"/>
    </row>
    <row r="16" spans="1:34" ht="21" customHeight="1" x14ac:dyDescent="0.25">
      <c r="A16" s="68" t="str">
        <f t="shared" si="3"/>
        <v>Donnerstag</v>
      </c>
      <c r="B16" s="69">
        <f>DATE(Ausblenden!$A$81,8,Ausblenden!$B87)</f>
        <v>45876</v>
      </c>
      <c r="C16" s="54">
        <f t="shared" si="4"/>
        <v>0</v>
      </c>
      <c r="D16" s="54">
        <f t="shared" si="0"/>
        <v>0</v>
      </c>
      <c r="E16" s="54">
        <f t="shared" si="0"/>
        <v>0</v>
      </c>
      <c r="F16" s="169">
        <f t="shared" si="5"/>
        <v>0</v>
      </c>
      <c r="G16" s="131"/>
      <c r="H16" s="131"/>
      <c r="I16" s="140"/>
      <c r="J16" s="70"/>
      <c r="K16" s="55"/>
      <c r="L16" s="72"/>
      <c r="M16" s="70"/>
      <c r="N16" s="55"/>
      <c r="O16" s="72"/>
      <c r="P16" s="70"/>
      <c r="Q16" s="55"/>
      <c r="R16" s="72"/>
      <c r="S16" s="71"/>
      <c r="T16" s="55"/>
      <c r="U16" s="55"/>
      <c r="V16" s="169">
        <f t="shared" si="1"/>
        <v>0</v>
      </c>
      <c r="W16" s="56"/>
      <c r="X16" s="56"/>
      <c r="Y16" s="56"/>
      <c r="Z16" s="56"/>
      <c r="AA16" s="56"/>
      <c r="AB16" s="56"/>
      <c r="AC16" s="57"/>
      <c r="AD16" s="170">
        <f t="shared" si="2"/>
        <v>0</v>
      </c>
      <c r="AE16" s="58"/>
      <c r="AF16" s="56"/>
      <c r="AG16" s="57"/>
      <c r="AH16" s="126"/>
    </row>
    <row r="17" spans="1:34" ht="21" customHeight="1" x14ac:dyDescent="0.25">
      <c r="A17" s="68" t="str">
        <f t="shared" si="3"/>
        <v>Freitag</v>
      </c>
      <c r="B17" s="69">
        <f>DATE(Ausblenden!$A$81,8,Ausblenden!$B88)</f>
        <v>45877</v>
      </c>
      <c r="C17" s="54">
        <f t="shared" si="4"/>
        <v>0</v>
      </c>
      <c r="D17" s="54">
        <f t="shared" si="0"/>
        <v>0</v>
      </c>
      <c r="E17" s="54">
        <f t="shared" si="0"/>
        <v>0</v>
      </c>
      <c r="F17" s="169">
        <f t="shared" si="5"/>
        <v>0</v>
      </c>
      <c r="G17" s="132"/>
      <c r="H17" s="132"/>
      <c r="I17" s="141"/>
      <c r="J17" s="135"/>
      <c r="K17" s="74"/>
      <c r="L17" s="136"/>
      <c r="M17" s="135"/>
      <c r="N17" s="74"/>
      <c r="O17" s="136"/>
      <c r="P17" s="135"/>
      <c r="Q17" s="74"/>
      <c r="R17" s="136"/>
      <c r="S17" s="79"/>
      <c r="T17" s="74"/>
      <c r="U17" s="74"/>
      <c r="V17" s="169">
        <f t="shared" si="1"/>
        <v>0</v>
      </c>
      <c r="W17" s="75"/>
      <c r="X17" s="75"/>
      <c r="Y17" s="75"/>
      <c r="Z17" s="75"/>
      <c r="AA17" s="75"/>
      <c r="AB17" s="75"/>
      <c r="AC17" s="76"/>
      <c r="AD17" s="170">
        <f t="shared" si="2"/>
        <v>0</v>
      </c>
      <c r="AE17" s="58"/>
      <c r="AF17" s="56"/>
      <c r="AG17" s="57"/>
      <c r="AH17" s="126"/>
    </row>
    <row r="18" spans="1:34" ht="21" customHeight="1" x14ac:dyDescent="0.25">
      <c r="A18" s="68" t="str">
        <f t="shared" si="3"/>
        <v>Samstag</v>
      </c>
      <c r="B18" s="69">
        <f>DATE(Ausblenden!$A$81,8,Ausblenden!$B89)</f>
        <v>45878</v>
      </c>
      <c r="C18" s="54">
        <f t="shared" si="4"/>
        <v>0</v>
      </c>
      <c r="D18" s="54">
        <f t="shared" si="0"/>
        <v>0</v>
      </c>
      <c r="E18" s="54">
        <f t="shared" si="0"/>
        <v>0</v>
      </c>
      <c r="F18" s="169">
        <f t="shared" si="5"/>
        <v>0</v>
      </c>
      <c r="G18" s="131"/>
      <c r="H18" s="131"/>
      <c r="I18" s="140"/>
      <c r="J18" s="70"/>
      <c r="K18" s="55"/>
      <c r="L18" s="72"/>
      <c r="M18" s="70"/>
      <c r="N18" s="55"/>
      <c r="O18" s="72"/>
      <c r="P18" s="70"/>
      <c r="Q18" s="55"/>
      <c r="R18" s="72"/>
      <c r="S18" s="71"/>
      <c r="T18" s="55"/>
      <c r="U18" s="55"/>
      <c r="V18" s="169">
        <f t="shared" si="1"/>
        <v>0</v>
      </c>
      <c r="W18" s="56"/>
      <c r="X18" s="56"/>
      <c r="Y18" s="56"/>
      <c r="Z18" s="56"/>
      <c r="AA18" s="56"/>
      <c r="AB18" s="56"/>
      <c r="AC18" s="57"/>
      <c r="AD18" s="170">
        <f t="shared" si="2"/>
        <v>0</v>
      </c>
      <c r="AE18" s="58"/>
      <c r="AF18" s="56"/>
      <c r="AG18" s="57"/>
      <c r="AH18" s="126"/>
    </row>
    <row r="19" spans="1:34" ht="21" customHeight="1" x14ac:dyDescent="0.25">
      <c r="A19" s="68" t="str">
        <f t="shared" si="3"/>
        <v>Sonntag</v>
      </c>
      <c r="B19" s="69">
        <f>DATE(Ausblenden!$A$81,8,Ausblenden!$B90)</f>
        <v>45879</v>
      </c>
      <c r="C19" s="54">
        <f t="shared" si="4"/>
        <v>0</v>
      </c>
      <c r="D19" s="54">
        <f t="shared" si="0"/>
        <v>0</v>
      </c>
      <c r="E19" s="54">
        <f t="shared" si="0"/>
        <v>0</v>
      </c>
      <c r="F19" s="169">
        <f t="shared" si="5"/>
        <v>0</v>
      </c>
      <c r="G19" s="131"/>
      <c r="H19" s="131"/>
      <c r="I19" s="140"/>
      <c r="J19" s="70"/>
      <c r="K19" s="55"/>
      <c r="L19" s="72"/>
      <c r="M19" s="70"/>
      <c r="N19" s="55"/>
      <c r="O19" s="72"/>
      <c r="P19" s="70"/>
      <c r="Q19" s="55"/>
      <c r="R19" s="72"/>
      <c r="S19" s="71"/>
      <c r="T19" s="55"/>
      <c r="U19" s="55"/>
      <c r="V19" s="169">
        <f t="shared" si="1"/>
        <v>0</v>
      </c>
      <c r="W19" s="56"/>
      <c r="X19" s="56"/>
      <c r="Y19" s="56"/>
      <c r="Z19" s="56"/>
      <c r="AA19" s="56"/>
      <c r="AB19" s="56"/>
      <c r="AC19" s="57"/>
      <c r="AD19" s="170">
        <f t="shared" si="2"/>
        <v>0</v>
      </c>
      <c r="AE19" s="58"/>
      <c r="AF19" s="56"/>
      <c r="AG19" s="57"/>
      <c r="AH19" s="127"/>
    </row>
    <row r="20" spans="1:34" ht="21" customHeight="1" x14ac:dyDescent="0.25">
      <c r="A20" s="68" t="str">
        <f t="shared" si="3"/>
        <v>Montag</v>
      </c>
      <c r="B20" s="69">
        <f>DATE(Ausblenden!$A$81,8,Ausblenden!$B91)</f>
        <v>45880</v>
      </c>
      <c r="C20" s="54">
        <f t="shared" si="4"/>
        <v>0</v>
      </c>
      <c r="D20" s="54">
        <f t="shared" si="0"/>
        <v>0</v>
      </c>
      <c r="E20" s="54">
        <f t="shared" si="0"/>
        <v>0</v>
      </c>
      <c r="F20" s="169">
        <f t="shared" si="5"/>
        <v>0</v>
      </c>
      <c r="G20" s="131"/>
      <c r="H20" s="131"/>
      <c r="I20" s="140"/>
      <c r="J20" s="70"/>
      <c r="K20" s="55"/>
      <c r="L20" s="72"/>
      <c r="M20" s="70"/>
      <c r="N20" s="55"/>
      <c r="O20" s="72"/>
      <c r="P20" s="70"/>
      <c r="Q20" s="55"/>
      <c r="R20" s="72"/>
      <c r="S20" s="71"/>
      <c r="T20" s="55"/>
      <c r="U20" s="55"/>
      <c r="V20" s="169">
        <f t="shared" si="1"/>
        <v>0</v>
      </c>
      <c r="W20" s="56"/>
      <c r="X20" s="56"/>
      <c r="Y20" s="56"/>
      <c r="Z20" s="56"/>
      <c r="AA20" s="56"/>
      <c r="AB20" s="56"/>
      <c r="AC20" s="57"/>
      <c r="AD20" s="170">
        <f t="shared" si="2"/>
        <v>0</v>
      </c>
      <c r="AE20" s="58"/>
      <c r="AF20" s="56"/>
      <c r="AG20" s="57"/>
      <c r="AH20" s="126"/>
    </row>
    <row r="21" spans="1:34" ht="21" customHeight="1" x14ac:dyDescent="0.25">
      <c r="A21" s="68" t="str">
        <f t="shared" si="3"/>
        <v>Dienstag</v>
      </c>
      <c r="B21" s="69">
        <f>DATE(Ausblenden!$A$81,8,Ausblenden!$B92)</f>
        <v>45881</v>
      </c>
      <c r="C21" s="54">
        <f t="shared" si="4"/>
        <v>0</v>
      </c>
      <c r="D21" s="54">
        <f t="shared" si="0"/>
        <v>0</v>
      </c>
      <c r="E21" s="54">
        <f t="shared" si="0"/>
        <v>0</v>
      </c>
      <c r="F21" s="169">
        <f t="shared" si="5"/>
        <v>0</v>
      </c>
      <c r="G21" s="131"/>
      <c r="H21" s="131"/>
      <c r="I21" s="140"/>
      <c r="J21" s="70"/>
      <c r="K21" s="55"/>
      <c r="L21" s="72"/>
      <c r="M21" s="70"/>
      <c r="N21" s="55"/>
      <c r="O21" s="72"/>
      <c r="P21" s="70"/>
      <c r="Q21" s="55"/>
      <c r="R21" s="72"/>
      <c r="S21" s="71"/>
      <c r="T21" s="55"/>
      <c r="U21" s="55"/>
      <c r="V21" s="169">
        <f t="shared" si="1"/>
        <v>0</v>
      </c>
      <c r="W21" s="56"/>
      <c r="X21" s="56"/>
      <c r="Y21" s="56"/>
      <c r="Z21" s="56"/>
      <c r="AA21" s="56"/>
      <c r="AB21" s="56"/>
      <c r="AC21" s="57"/>
      <c r="AD21" s="170">
        <f t="shared" si="2"/>
        <v>0</v>
      </c>
      <c r="AE21" s="58"/>
      <c r="AF21" s="56"/>
      <c r="AG21" s="57"/>
      <c r="AH21" s="126"/>
    </row>
    <row r="22" spans="1:34" ht="21" customHeight="1" x14ac:dyDescent="0.25">
      <c r="A22" s="68" t="str">
        <f t="shared" si="3"/>
        <v>Mittwoch</v>
      </c>
      <c r="B22" s="69">
        <f>DATE(Ausblenden!$A$81,8,Ausblenden!$B93)</f>
        <v>45882</v>
      </c>
      <c r="C22" s="54">
        <f t="shared" si="4"/>
        <v>0</v>
      </c>
      <c r="D22" s="54">
        <f t="shared" si="0"/>
        <v>0</v>
      </c>
      <c r="E22" s="54">
        <f t="shared" si="0"/>
        <v>0</v>
      </c>
      <c r="F22" s="169">
        <f t="shared" si="5"/>
        <v>0</v>
      </c>
      <c r="G22" s="131"/>
      <c r="H22" s="131"/>
      <c r="I22" s="140"/>
      <c r="J22" s="70"/>
      <c r="K22" s="55"/>
      <c r="L22" s="72"/>
      <c r="M22" s="70"/>
      <c r="N22" s="55"/>
      <c r="O22" s="72"/>
      <c r="P22" s="70"/>
      <c r="Q22" s="55"/>
      <c r="R22" s="72"/>
      <c r="S22" s="71"/>
      <c r="T22" s="55"/>
      <c r="U22" s="55"/>
      <c r="V22" s="169">
        <f t="shared" si="1"/>
        <v>0</v>
      </c>
      <c r="W22" s="56"/>
      <c r="X22" s="56"/>
      <c r="Y22" s="56"/>
      <c r="Z22" s="56"/>
      <c r="AA22" s="56"/>
      <c r="AB22" s="56"/>
      <c r="AC22" s="57"/>
      <c r="AD22" s="170">
        <f t="shared" si="2"/>
        <v>0</v>
      </c>
      <c r="AE22" s="58"/>
      <c r="AF22" s="56"/>
      <c r="AG22" s="57"/>
      <c r="AH22" s="126"/>
    </row>
    <row r="23" spans="1:34" ht="21" customHeight="1" x14ac:dyDescent="0.25">
      <c r="A23" s="68" t="str">
        <f t="shared" si="3"/>
        <v>Donnerstag</v>
      </c>
      <c r="B23" s="69">
        <f>DATE(Ausblenden!$A$81,8,Ausblenden!$B94)</f>
        <v>45883</v>
      </c>
      <c r="C23" s="54">
        <f t="shared" si="4"/>
        <v>0</v>
      </c>
      <c r="D23" s="54">
        <f t="shared" si="0"/>
        <v>0</v>
      </c>
      <c r="E23" s="54">
        <f t="shared" si="0"/>
        <v>0</v>
      </c>
      <c r="F23" s="169">
        <f t="shared" si="5"/>
        <v>0</v>
      </c>
      <c r="G23" s="131"/>
      <c r="H23" s="131"/>
      <c r="I23" s="140"/>
      <c r="J23" s="70"/>
      <c r="K23" s="55"/>
      <c r="L23" s="72"/>
      <c r="M23" s="70"/>
      <c r="N23" s="55"/>
      <c r="O23" s="72"/>
      <c r="P23" s="70"/>
      <c r="Q23" s="55"/>
      <c r="R23" s="72"/>
      <c r="S23" s="71"/>
      <c r="T23" s="55"/>
      <c r="U23" s="55"/>
      <c r="V23" s="169">
        <f t="shared" si="1"/>
        <v>0</v>
      </c>
      <c r="W23" s="56"/>
      <c r="X23" s="56"/>
      <c r="Y23" s="56"/>
      <c r="Z23" s="56"/>
      <c r="AA23" s="56"/>
      <c r="AB23" s="56"/>
      <c r="AC23" s="57"/>
      <c r="AD23" s="170">
        <f t="shared" si="2"/>
        <v>0</v>
      </c>
      <c r="AE23" s="58"/>
      <c r="AF23" s="56"/>
      <c r="AG23" s="57"/>
      <c r="AH23" s="126"/>
    </row>
    <row r="24" spans="1:34" ht="21" customHeight="1" x14ac:dyDescent="0.25">
      <c r="A24" s="68" t="str">
        <f t="shared" si="3"/>
        <v>Freitag</v>
      </c>
      <c r="B24" s="69">
        <f>DATE(Ausblenden!$A$81,8,Ausblenden!$B95)</f>
        <v>45884</v>
      </c>
      <c r="C24" s="54">
        <f t="shared" si="4"/>
        <v>0</v>
      </c>
      <c r="D24" s="54">
        <f t="shared" si="0"/>
        <v>0</v>
      </c>
      <c r="E24" s="54">
        <f t="shared" si="0"/>
        <v>0</v>
      </c>
      <c r="F24" s="169">
        <f t="shared" si="5"/>
        <v>0</v>
      </c>
      <c r="G24" s="132"/>
      <c r="H24" s="132"/>
      <c r="I24" s="141"/>
      <c r="J24" s="135"/>
      <c r="K24" s="74"/>
      <c r="L24" s="136"/>
      <c r="M24" s="135"/>
      <c r="N24" s="74"/>
      <c r="O24" s="136"/>
      <c r="P24" s="135"/>
      <c r="Q24" s="74"/>
      <c r="R24" s="136"/>
      <c r="S24" s="79"/>
      <c r="T24" s="74"/>
      <c r="U24" s="74"/>
      <c r="V24" s="169">
        <f t="shared" si="1"/>
        <v>0</v>
      </c>
      <c r="W24" s="75"/>
      <c r="X24" s="75"/>
      <c r="Y24" s="75"/>
      <c r="Z24" s="75"/>
      <c r="AA24" s="75"/>
      <c r="AB24" s="75"/>
      <c r="AC24" s="76"/>
      <c r="AD24" s="170">
        <f t="shared" si="2"/>
        <v>0</v>
      </c>
      <c r="AE24" s="58"/>
      <c r="AF24" s="56"/>
      <c r="AG24" s="57"/>
      <c r="AH24" s="126"/>
    </row>
    <row r="25" spans="1:34" ht="21" customHeight="1" x14ac:dyDescent="0.25">
      <c r="A25" s="68" t="str">
        <f t="shared" si="3"/>
        <v>Samstag</v>
      </c>
      <c r="B25" s="69">
        <f>DATE(Ausblenden!$A$81,8,Ausblenden!$B96)</f>
        <v>45885</v>
      </c>
      <c r="C25" s="54">
        <f t="shared" si="4"/>
        <v>0</v>
      </c>
      <c r="D25" s="54">
        <f t="shared" si="0"/>
        <v>0</v>
      </c>
      <c r="E25" s="54">
        <f t="shared" si="0"/>
        <v>0</v>
      </c>
      <c r="F25" s="169">
        <f t="shared" si="5"/>
        <v>0</v>
      </c>
      <c r="G25" s="131"/>
      <c r="H25" s="131"/>
      <c r="I25" s="140"/>
      <c r="J25" s="70"/>
      <c r="K25" s="55"/>
      <c r="L25" s="72"/>
      <c r="M25" s="70"/>
      <c r="N25" s="55"/>
      <c r="O25" s="72"/>
      <c r="P25" s="70"/>
      <c r="Q25" s="55"/>
      <c r="R25" s="72"/>
      <c r="S25" s="71"/>
      <c r="T25" s="55"/>
      <c r="U25" s="55"/>
      <c r="V25" s="169">
        <f t="shared" si="1"/>
        <v>0</v>
      </c>
      <c r="W25" s="56"/>
      <c r="X25" s="56"/>
      <c r="Y25" s="56"/>
      <c r="Z25" s="56"/>
      <c r="AA25" s="56"/>
      <c r="AB25" s="56"/>
      <c r="AC25" s="57"/>
      <c r="AD25" s="170">
        <f t="shared" si="2"/>
        <v>0</v>
      </c>
      <c r="AE25" s="58"/>
      <c r="AF25" s="56"/>
      <c r="AG25" s="57"/>
      <c r="AH25" s="126"/>
    </row>
    <row r="26" spans="1:34" ht="21" customHeight="1" x14ac:dyDescent="0.25">
      <c r="A26" s="68" t="str">
        <f t="shared" si="3"/>
        <v>Sonntag</v>
      </c>
      <c r="B26" s="69">
        <f>DATE(Ausblenden!$A$81,8,Ausblenden!$B97)</f>
        <v>45886</v>
      </c>
      <c r="C26" s="54">
        <f t="shared" si="4"/>
        <v>0</v>
      </c>
      <c r="D26" s="54">
        <f t="shared" si="4"/>
        <v>0</v>
      </c>
      <c r="E26" s="54">
        <f t="shared" si="4"/>
        <v>0</v>
      </c>
      <c r="F26" s="169">
        <f t="shared" si="5"/>
        <v>0</v>
      </c>
      <c r="G26" s="131"/>
      <c r="H26" s="131"/>
      <c r="I26" s="140"/>
      <c r="J26" s="70"/>
      <c r="K26" s="55"/>
      <c r="L26" s="72"/>
      <c r="M26" s="70"/>
      <c r="N26" s="55"/>
      <c r="O26" s="72"/>
      <c r="P26" s="70"/>
      <c r="Q26" s="55"/>
      <c r="R26" s="72"/>
      <c r="S26" s="71"/>
      <c r="T26" s="55"/>
      <c r="U26" s="55"/>
      <c r="V26" s="169">
        <f t="shared" si="1"/>
        <v>0</v>
      </c>
      <c r="W26" s="56"/>
      <c r="X26" s="56"/>
      <c r="Y26" s="56"/>
      <c r="Z26" s="56"/>
      <c r="AA26" s="56"/>
      <c r="AB26" s="56"/>
      <c r="AC26" s="57"/>
      <c r="AD26" s="170">
        <f t="shared" si="2"/>
        <v>0</v>
      </c>
      <c r="AE26" s="58"/>
      <c r="AF26" s="56"/>
      <c r="AG26" s="57"/>
      <c r="AH26" s="126"/>
    </row>
    <row r="27" spans="1:34" ht="21" customHeight="1" x14ac:dyDescent="0.25">
      <c r="A27" s="68" t="str">
        <f t="shared" si="3"/>
        <v>Montag</v>
      </c>
      <c r="B27" s="69">
        <f>DATE(Ausblenden!$A$81,8,Ausblenden!$B98)</f>
        <v>45887</v>
      </c>
      <c r="C27" s="54">
        <f t="shared" si="4"/>
        <v>0</v>
      </c>
      <c r="D27" s="54">
        <f t="shared" si="4"/>
        <v>0</v>
      </c>
      <c r="E27" s="54">
        <f t="shared" si="4"/>
        <v>0</v>
      </c>
      <c r="F27" s="169">
        <f t="shared" si="5"/>
        <v>0</v>
      </c>
      <c r="G27" s="131"/>
      <c r="H27" s="131"/>
      <c r="I27" s="140"/>
      <c r="J27" s="70"/>
      <c r="K27" s="55"/>
      <c r="L27" s="72"/>
      <c r="M27" s="70"/>
      <c r="N27" s="55"/>
      <c r="O27" s="72"/>
      <c r="P27" s="70"/>
      <c r="Q27" s="55"/>
      <c r="R27" s="72"/>
      <c r="S27" s="71"/>
      <c r="T27" s="55"/>
      <c r="U27" s="55"/>
      <c r="V27" s="169">
        <f t="shared" si="1"/>
        <v>0</v>
      </c>
      <c r="W27" s="56"/>
      <c r="X27" s="56"/>
      <c r="Y27" s="56"/>
      <c r="Z27" s="56"/>
      <c r="AA27" s="56"/>
      <c r="AB27" s="56"/>
      <c r="AC27" s="57"/>
      <c r="AD27" s="170">
        <f t="shared" si="2"/>
        <v>0</v>
      </c>
      <c r="AE27" s="58"/>
      <c r="AF27" s="56"/>
      <c r="AG27" s="57"/>
      <c r="AH27" s="127"/>
    </row>
    <row r="28" spans="1:34" ht="21" customHeight="1" x14ac:dyDescent="0.25">
      <c r="A28" s="68" t="str">
        <f t="shared" si="3"/>
        <v>Dienstag</v>
      </c>
      <c r="B28" s="69">
        <f>DATE(Ausblenden!$A$81,8,Ausblenden!$B99)</f>
        <v>45888</v>
      </c>
      <c r="C28" s="54">
        <f t="shared" si="4"/>
        <v>0</v>
      </c>
      <c r="D28" s="54">
        <f t="shared" si="4"/>
        <v>0</v>
      </c>
      <c r="E28" s="54">
        <f t="shared" si="4"/>
        <v>0</v>
      </c>
      <c r="F28" s="169">
        <f t="shared" si="5"/>
        <v>0</v>
      </c>
      <c r="G28" s="131"/>
      <c r="H28" s="131"/>
      <c r="I28" s="140"/>
      <c r="J28" s="70"/>
      <c r="K28" s="55"/>
      <c r="L28" s="72"/>
      <c r="M28" s="70"/>
      <c r="N28" s="55"/>
      <c r="O28" s="72"/>
      <c r="P28" s="70"/>
      <c r="Q28" s="55"/>
      <c r="R28" s="72"/>
      <c r="S28" s="71"/>
      <c r="T28" s="55"/>
      <c r="U28" s="55"/>
      <c r="V28" s="169">
        <f t="shared" si="1"/>
        <v>0</v>
      </c>
      <c r="W28" s="56"/>
      <c r="X28" s="56"/>
      <c r="Y28" s="56"/>
      <c r="Z28" s="56"/>
      <c r="AA28" s="56"/>
      <c r="AB28" s="56"/>
      <c r="AC28" s="57"/>
      <c r="AD28" s="170">
        <f t="shared" si="2"/>
        <v>0</v>
      </c>
      <c r="AE28" s="58"/>
      <c r="AF28" s="56"/>
      <c r="AG28" s="57"/>
      <c r="AH28" s="126"/>
    </row>
    <row r="29" spans="1:34" ht="21" customHeight="1" x14ac:dyDescent="0.25">
      <c r="A29" s="68" t="str">
        <f t="shared" si="3"/>
        <v>Mittwoch</v>
      </c>
      <c r="B29" s="69">
        <f>DATE(Ausblenden!$A$81,8,Ausblenden!$B100)</f>
        <v>45889</v>
      </c>
      <c r="C29" s="54">
        <f t="shared" si="4"/>
        <v>0</v>
      </c>
      <c r="D29" s="54">
        <f t="shared" si="4"/>
        <v>0</v>
      </c>
      <c r="E29" s="54">
        <f t="shared" si="4"/>
        <v>0</v>
      </c>
      <c r="F29" s="169">
        <f t="shared" si="5"/>
        <v>0</v>
      </c>
      <c r="G29" s="131"/>
      <c r="H29" s="131"/>
      <c r="I29" s="140"/>
      <c r="J29" s="70"/>
      <c r="K29" s="55"/>
      <c r="L29" s="72"/>
      <c r="M29" s="70"/>
      <c r="N29" s="55"/>
      <c r="O29" s="72"/>
      <c r="P29" s="70"/>
      <c r="Q29" s="55"/>
      <c r="R29" s="72"/>
      <c r="S29" s="71"/>
      <c r="T29" s="55"/>
      <c r="U29" s="55"/>
      <c r="V29" s="169">
        <f t="shared" si="1"/>
        <v>0</v>
      </c>
      <c r="W29" s="56"/>
      <c r="X29" s="56"/>
      <c r="Y29" s="56"/>
      <c r="Z29" s="56"/>
      <c r="AA29" s="56"/>
      <c r="AB29" s="56"/>
      <c r="AC29" s="57"/>
      <c r="AD29" s="170">
        <f t="shared" si="2"/>
        <v>0</v>
      </c>
      <c r="AE29" s="58"/>
      <c r="AF29" s="56"/>
      <c r="AG29" s="57"/>
      <c r="AH29" s="126"/>
    </row>
    <row r="30" spans="1:34" ht="21" customHeight="1" x14ac:dyDescent="0.25">
      <c r="A30" s="68" t="str">
        <f t="shared" si="3"/>
        <v>Donnerstag</v>
      </c>
      <c r="B30" s="69">
        <f>DATE(Ausblenden!$A$81,8,Ausblenden!$B101)</f>
        <v>45890</v>
      </c>
      <c r="C30" s="54">
        <f t="shared" si="4"/>
        <v>0</v>
      </c>
      <c r="D30" s="54">
        <f t="shared" si="4"/>
        <v>0</v>
      </c>
      <c r="E30" s="54">
        <f t="shared" si="4"/>
        <v>0</v>
      </c>
      <c r="F30" s="169">
        <f t="shared" si="5"/>
        <v>0</v>
      </c>
      <c r="G30" s="131"/>
      <c r="H30" s="131"/>
      <c r="I30" s="140"/>
      <c r="J30" s="70"/>
      <c r="K30" s="55"/>
      <c r="L30" s="72"/>
      <c r="M30" s="70"/>
      <c r="N30" s="55"/>
      <c r="O30" s="72"/>
      <c r="P30" s="70"/>
      <c r="Q30" s="55"/>
      <c r="R30" s="72"/>
      <c r="S30" s="71"/>
      <c r="T30" s="55"/>
      <c r="U30" s="55"/>
      <c r="V30" s="169">
        <f t="shared" si="1"/>
        <v>0</v>
      </c>
      <c r="W30" s="56"/>
      <c r="X30" s="56"/>
      <c r="Y30" s="56"/>
      <c r="Z30" s="56"/>
      <c r="AA30" s="56"/>
      <c r="AB30" s="56"/>
      <c r="AC30" s="57"/>
      <c r="AD30" s="170">
        <f t="shared" si="2"/>
        <v>0</v>
      </c>
      <c r="AE30" s="58"/>
      <c r="AF30" s="56"/>
      <c r="AG30" s="57"/>
      <c r="AH30" s="126"/>
    </row>
    <row r="31" spans="1:34" ht="21" customHeight="1" x14ac:dyDescent="0.25">
      <c r="A31" s="68" t="str">
        <f t="shared" si="3"/>
        <v>Freitag</v>
      </c>
      <c r="B31" s="69">
        <f>DATE(Ausblenden!$A$81,8,Ausblenden!$B102)</f>
        <v>45891</v>
      </c>
      <c r="C31" s="54">
        <f t="shared" si="4"/>
        <v>0</v>
      </c>
      <c r="D31" s="54">
        <f t="shared" si="4"/>
        <v>0</v>
      </c>
      <c r="E31" s="54">
        <f t="shared" si="4"/>
        <v>0</v>
      </c>
      <c r="F31" s="169">
        <f t="shared" si="5"/>
        <v>0</v>
      </c>
      <c r="G31" s="132"/>
      <c r="H31" s="132"/>
      <c r="I31" s="141"/>
      <c r="J31" s="135"/>
      <c r="K31" s="74"/>
      <c r="L31" s="136"/>
      <c r="M31" s="135"/>
      <c r="N31" s="74"/>
      <c r="O31" s="136"/>
      <c r="P31" s="135"/>
      <c r="Q31" s="74"/>
      <c r="R31" s="136"/>
      <c r="S31" s="79"/>
      <c r="T31" s="74"/>
      <c r="U31" s="74"/>
      <c r="V31" s="169">
        <f t="shared" si="1"/>
        <v>0</v>
      </c>
      <c r="W31" s="75"/>
      <c r="X31" s="75"/>
      <c r="Y31" s="75"/>
      <c r="Z31" s="75"/>
      <c r="AA31" s="75"/>
      <c r="AB31" s="75"/>
      <c r="AC31" s="76"/>
      <c r="AD31" s="170">
        <f t="shared" si="2"/>
        <v>0</v>
      </c>
      <c r="AE31" s="58"/>
      <c r="AF31" s="56"/>
      <c r="AG31" s="57"/>
      <c r="AH31" s="126"/>
    </row>
    <row r="32" spans="1:34" ht="21" customHeight="1" x14ac:dyDescent="0.25">
      <c r="A32" s="68" t="str">
        <f t="shared" si="3"/>
        <v>Samstag</v>
      </c>
      <c r="B32" s="69">
        <f>DATE(Ausblenden!$A$81,8,Ausblenden!$B103)</f>
        <v>45892</v>
      </c>
      <c r="C32" s="54">
        <f t="shared" si="4"/>
        <v>0</v>
      </c>
      <c r="D32" s="54">
        <f t="shared" si="4"/>
        <v>0</v>
      </c>
      <c r="E32" s="54">
        <f t="shared" si="4"/>
        <v>0</v>
      </c>
      <c r="F32" s="169">
        <f t="shared" si="5"/>
        <v>0</v>
      </c>
      <c r="G32" s="131"/>
      <c r="H32" s="131"/>
      <c r="I32" s="140"/>
      <c r="J32" s="70"/>
      <c r="K32" s="55"/>
      <c r="L32" s="72"/>
      <c r="M32" s="70"/>
      <c r="N32" s="55"/>
      <c r="O32" s="72"/>
      <c r="P32" s="70"/>
      <c r="Q32" s="55"/>
      <c r="R32" s="72"/>
      <c r="S32" s="71"/>
      <c r="T32" s="55"/>
      <c r="U32" s="55"/>
      <c r="V32" s="169">
        <f t="shared" si="1"/>
        <v>0</v>
      </c>
      <c r="W32" s="56"/>
      <c r="X32" s="56"/>
      <c r="Y32" s="56"/>
      <c r="Z32" s="56"/>
      <c r="AA32" s="56"/>
      <c r="AB32" s="56"/>
      <c r="AC32" s="57"/>
      <c r="AD32" s="170">
        <f t="shared" si="2"/>
        <v>0</v>
      </c>
      <c r="AE32" s="58"/>
      <c r="AF32" s="56"/>
      <c r="AG32" s="57"/>
      <c r="AH32" s="126"/>
    </row>
    <row r="33" spans="1:34" ht="21" customHeight="1" x14ac:dyDescent="0.25">
      <c r="A33" s="68" t="str">
        <f t="shared" si="3"/>
        <v>Sonntag</v>
      </c>
      <c r="B33" s="69">
        <f>DATE(Ausblenden!$A$81,8,Ausblenden!$B104)</f>
        <v>45893</v>
      </c>
      <c r="C33" s="54">
        <f t="shared" si="4"/>
        <v>0</v>
      </c>
      <c r="D33" s="54">
        <f t="shared" si="4"/>
        <v>0</v>
      </c>
      <c r="E33" s="54">
        <f t="shared" si="4"/>
        <v>0</v>
      </c>
      <c r="F33" s="169">
        <f t="shared" si="5"/>
        <v>0</v>
      </c>
      <c r="G33" s="131"/>
      <c r="H33" s="131"/>
      <c r="I33" s="140"/>
      <c r="J33" s="70"/>
      <c r="K33" s="55"/>
      <c r="L33" s="72"/>
      <c r="M33" s="70"/>
      <c r="N33" s="55"/>
      <c r="O33" s="72"/>
      <c r="P33" s="70"/>
      <c r="Q33" s="55"/>
      <c r="R33" s="72"/>
      <c r="S33" s="71"/>
      <c r="T33" s="55"/>
      <c r="U33" s="55"/>
      <c r="V33" s="169">
        <f t="shared" si="1"/>
        <v>0</v>
      </c>
      <c r="W33" s="56"/>
      <c r="X33" s="56"/>
      <c r="Y33" s="56"/>
      <c r="Z33" s="56"/>
      <c r="AA33" s="56"/>
      <c r="AB33" s="56"/>
      <c r="AC33" s="57"/>
      <c r="AD33" s="170">
        <f t="shared" si="2"/>
        <v>0</v>
      </c>
      <c r="AE33" s="58"/>
      <c r="AF33" s="56"/>
      <c r="AG33" s="57"/>
      <c r="AH33" s="126"/>
    </row>
    <row r="34" spans="1:34" ht="21" customHeight="1" x14ac:dyDescent="0.25">
      <c r="A34" s="68" t="str">
        <f t="shared" si="3"/>
        <v>Montag</v>
      </c>
      <c r="B34" s="69">
        <f>DATE(Ausblenden!$A$81,8,Ausblenden!$B105)</f>
        <v>45894</v>
      </c>
      <c r="C34" s="54">
        <f t="shared" si="4"/>
        <v>0</v>
      </c>
      <c r="D34" s="54">
        <f t="shared" si="4"/>
        <v>0</v>
      </c>
      <c r="E34" s="54">
        <f t="shared" si="4"/>
        <v>0</v>
      </c>
      <c r="F34" s="169">
        <f t="shared" si="5"/>
        <v>0</v>
      </c>
      <c r="G34" s="131"/>
      <c r="H34" s="131"/>
      <c r="I34" s="140"/>
      <c r="J34" s="70"/>
      <c r="K34" s="55"/>
      <c r="L34" s="72"/>
      <c r="M34" s="70"/>
      <c r="N34" s="55"/>
      <c r="O34" s="72"/>
      <c r="P34" s="70"/>
      <c r="Q34" s="55"/>
      <c r="R34" s="72"/>
      <c r="S34" s="71"/>
      <c r="T34" s="55"/>
      <c r="U34" s="55"/>
      <c r="V34" s="169">
        <f t="shared" si="1"/>
        <v>0</v>
      </c>
      <c r="W34" s="56"/>
      <c r="X34" s="56"/>
      <c r="Y34" s="56"/>
      <c r="Z34" s="56"/>
      <c r="AA34" s="56"/>
      <c r="AB34" s="56"/>
      <c r="AC34" s="57"/>
      <c r="AD34" s="170">
        <f t="shared" si="2"/>
        <v>0</v>
      </c>
      <c r="AE34" s="58"/>
      <c r="AF34" s="56"/>
      <c r="AG34" s="57"/>
      <c r="AH34" s="126"/>
    </row>
    <row r="35" spans="1:34" ht="21" customHeight="1" x14ac:dyDescent="0.25">
      <c r="A35" s="68" t="str">
        <f t="shared" si="3"/>
        <v>Dienstag</v>
      </c>
      <c r="B35" s="69">
        <f>DATE(Ausblenden!$A$81,8,Ausblenden!$B106)</f>
        <v>45895</v>
      </c>
      <c r="C35" s="54">
        <f t="shared" si="4"/>
        <v>0</v>
      </c>
      <c r="D35" s="54">
        <f t="shared" si="4"/>
        <v>0</v>
      </c>
      <c r="E35" s="54">
        <f t="shared" si="4"/>
        <v>0</v>
      </c>
      <c r="F35" s="169">
        <f t="shared" si="5"/>
        <v>0</v>
      </c>
      <c r="G35" s="131"/>
      <c r="H35" s="131"/>
      <c r="I35" s="140"/>
      <c r="J35" s="70"/>
      <c r="K35" s="55"/>
      <c r="L35" s="72"/>
      <c r="M35" s="70"/>
      <c r="N35" s="55"/>
      <c r="O35" s="72"/>
      <c r="P35" s="70"/>
      <c r="Q35" s="55"/>
      <c r="R35" s="72"/>
      <c r="S35" s="71"/>
      <c r="T35" s="55"/>
      <c r="U35" s="55"/>
      <c r="V35" s="169">
        <f t="shared" si="1"/>
        <v>0</v>
      </c>
      <c r="W35" s="56"/>
      <c r="X35" s="56"/>
      <c r="Y35" s="56"/>
      <c r="Z35" s="56"/>
      <c r="AA35" s="56"/>
      <c r="AB35" s="56"/>
      <c r="AC35" s="57"/>
      <c r="AD35" s="170">
        <f t="shared" si="2"/>
        <v>0</v>
      </c>
      <c r="AE35" s="58"/>
      <c r="AF35" s="56"/>
      <c r="AG35" s="57"/>
      <c r="AH35" s="126"/>
    </row>
    <row r="36" spans="1:34" ht="21" customHeight="1" x14ac:dyDescent="0.25">
      <c r="A36" s="68" t="str">
        <f t="shared" si="3"/>
        <v>Mittwoch</v>
      </c>
      <c r="B36" s="69">
        <f>DATE(Ausblenden!$A$81,8,Ausblenden!$B107)</f>
        <v>45896</v>
      </c>
      <c r="C36" s="54">
        <f t="shared" si="4"/>
        <v>0</v>
      </c>
      <c r="D36" s="54">
        <f t="shared" si="4"/>
        <v>0</v>
      </c>
      <c r="E36" s="54">
        <f t="shared" si="4"/>
        <v>0</v>
      </c>
      <c r="F36" s="169">
        <f t="shared" si="5"/>
        <v>0</v>
      </c>
      <c r="G36" s="131"/>
      <c r="H36" s="131"/>
      <c r="I36" s="140"/>
      <c r="J36" s="70"/>
      <c r="K36" s="55"/>
      <c r="L36" s="72"/>
      <c r="M36" s="70"/>
      <c r="N36" s="55"/>
      <c r="O36" s="72"/>
      <c r="P36" s="70"/>
      <c r="Q36" s="55"/>
      <c r="R36" s="72"/>
      <c r="S36" s="71"/>
      <c r="T36" s="55"/>
      <c r="U36" s="55"/>
      <c r="V36" s="169">
        <f t="shared" si="1"/>
        <v>0</v>
      </c>
      <c r="W36" s="56"/>
      <c r="X36" s="56"/>
      <c r="Y36" s="56"/>
      <c r="Z36" s="56"/>
      <c r="AA36" s="56"/>
      <c r="AB36" s="56"/>
      <c r="AC36" s="57"/>
      <c r="AD36" s="170">
        <f t="shared" si="2"/>
        <v>0</v>
      </c>
      <c r="AE36" s="58"/>
      <c r="AF36" s="56"/>
      <c r="AG36" s="57"/>
      <c r="AH36" s="126"/>
    </row>
    <row r="37" spans="1:34" ht="21" customHeight="1" x14ac:dyDescent="0.25">
      <c r="A37" s="68" t="str">
        <f t="shared" si="3"/>
        <v>Donnerstag</v>
      </c>
      <c r="B37" s="69">
        <f>DATE(Ausblenden!$A$81,8,Ausblenden!$B108)</f>
        <v>45897</v>
      </c>
      <c r="C37" s="54">
        <f t="shared" si="4"/>
        <v>0</v>
      </c>
      <c r="D37" s="54">
        <f t="shared" si="4"/>
        <v>0</v>
      </c>
      <c r="E37" s="54">
        <f t="shared" si="4"/>
        <v>0</v>
      </c>
      <c r="F37" s="169">
        <f t="shared" si="5"/>
        <v>0</v>
      </c>
      <c r="G37" s="131"/>
      <c r="H37" s="131"/>
      <c r="I37" s="140"/>
      <c r="J37" s="70"/>
      <c r="K37" s="55"/>
      <c r="L37" s="72"/>
      <c r="M37" s="70"/>
      <c r="N37" s="55"/>
      <c r="O37" s="72"/>
      <c r="P37" s="70"/>
      <c r="Q37" s="55"/>
      <c r="R37" s="72"/>
      <c r="S37" s="71"/>
      <c r="T37" s="55"/>
      <c r="U37" s="55"/>
      <c r="V37" s="169">
        <f t="shared" si="1"/>
        <v>0</v>
      </c>
      <c r="W37" s="56"/>
      <c r="X37" s="56"/>
      <c r="Y37" s="56"/>
      <c r="Z37" s="56"/>
      <c r="AA37" s="56"/>
      <c r="AB37" s="56"/>
      <c r="AC37" s="57"/>
      <c r="AD37" s="170">
        <f t="shared" si="2"/>
        <v>0</v>
      </c>
      <c r="AE37" s="58"/>
      <c r="AF37" s="56"/>
      <c r="AG37" s="57"/>
      <c r="AH37" s="126"/>
    </row>
    <row r="38" spans="1:34" ht="21" customHeight="1" x14ac:dyDescent="0.25">
      <c r="A38" s="68" t="str">
        <f t="shared" si="3"/>
        <v>Freitag</v>
      </c>
      <c r="B38" s="69">
        <f>DATE(Ausblenden!$A$81,8,Ausblenden!$B109)</f>
        <v>45898</v>
      </c>
      <c r="C38" s="54">
        <f t="shared" si="4"/>
        <v>0</v>
      </c>
      <c r="D38" s="54">
        <f t="shared" si="4"/>
        <v>0</v>
      </c>
      <c r="E38" s="54">
        <f t="shared" si="4"/>
        <v>0</v>
      </c>
      <c r="F38" s="169">
        <f t="shared" si="5"/>
        <v>0</v>
      </c>
      <c r="G38" s="132"/>
      <c r="H38" s="132"/>
      <c r="I38" s="141"/>
      <c r="J38" s="135"/>
      <c r="K38" s="74"/>
      <c r="L38" s="136"/>
      <c r="M38" s="135"/>
      <c r="N38" s="74"/>
      <c r="O38" s="136"/>
      <c r="P38" s="135"/>
      <c r="Q38" s="74"/>
      <c r="R38" s="136"/>
      <c r="S38" s="79"/>
      <c r="T38" s="74"/>
      <c r="U38" s="74"/>
      <c r="V38" s="169">
        <f t="shared" si="1"/>
        <v>0</v>
      </c>
      <c r="W38" s="75"/>
      <c r="X38" s="75"/>
      <c r="Y38" s="75"/>
      <c r="Z38" s="75"/>
      <c r="AA38" s="75"/>
      <c r="AB38" s="75"/>
      <c r="AC38" s="76"/>
      <c r="AD38" s="170">
        <f t="shared" si="2"/>
        <v>0</v>
      </c>
      <c r="AE38" s="58"/>
      <c r="AF38" s="56"/>
      <c r="AG38" s="57"/>
      <c r="AH38" s="126"/>
    </row>
    <row r="39" spans="1:34" ht="21" customHeight="1" x14ac:dyDescent="0.25">
      <c r="A39" s="68" t="str">
        <f t="shared" si="3"/>
        <v>Samstag</v>
      </c>
      <c r="B39" s="69">
        <f>DATE(Ausblenden!$A$81,8,Ausblenden!$B110)</f>
        <v>45899</v>
      </c>
      <c r="C39" s="54">
        <f t="shared" si="4"/>
        <v>0</v>
      </c>
      <c r="D39" s="54">
        <f t="shared" si="4"/>
        <v>0</v>
      </c>
      <c r="E39" s="54">
        <f t="shared" si="4"/>
        <v>0</v>
      </c>
      <c r="F39" s="169">
        <f t="shared" si="5"/>
        <v>0</v>
      </c>
      <c r="G39" s="131"/>
      <c r="H39" s="131"/>
      <c r="I39" s="140"/>
      <c r="J39" s="70"/>
      <c r="K39" s="55"/>
      <c r="L39" s="72"/>
      <c r="M39" s="70"/>
      <c r="N39" s="55"/>
      <c r="O39" s="72"/>
      <c r="P39" s="70"/>
      <c r="Q39" s="55"/>
      <c r="R39" s="72"/>
      <c r="S39" s="71"/>
      <c r="T39" s="55"/>
      <c r="U39" s="55"/>
      <c r="V39" s="169">
        <f t="shared" si="1"/>
        <v>0</v>
      </c>
      <c r="W39" s="56"/>
      <c r="X39" s="56"/>
      <c r="Y39" s="56"/>
      <c r="Z39" s="56"/>
      <c r="AA39" s="56"/>
      <c r="AB39" s="56"/>
      <c r="AC39" s="57"/>
      <c r="AD39" s="170">
        <f t="shared" si="2"/>
        <v>0</v>
      </c>
      <c r="AE39" s="58"/>
      <c r="AF39" s="56"/>
      <c r="AG39" s="57"/>
      <c r="AH39" s="126"/>
    </row>
    <row r="40" spans="1:34" ht="21" customHeight="1" thickBot="1" x14ac:dyDescent="0.3">
      <c r="A40" s="68" t="str">
        <f t="shared" si="3"/>
        <v>Sonntag</v>
      </c>
      <c r="B40" s="69">
        <f>DATE(Ausblenden!$A$81,8,Ausblenden!$B111)</f>
        <v>45900</v>
      </c>
      <c r="C40" s="54">
        <f t="shared" si="4"/>
        <v>0</v>
      </c>
      <c r="D40" s="54">
        <f t="shared" si="4"/>
        <v>0</v>
      </c>
      <c r="E40" s="54">
        <f t="shared" si="4"/>
        <v>0</v>
      </c>
      <c r="F40" s="169">
        <f t="shared" si="5"/>
        <v>0</v>
      </c>
      <c r="G40" s="131"/>
      <c r="H40" s="131"/>
      <c r="I40" s="142"/>
      <c r="J40" s="70"/>
      <c r="K40" s="55"/>
      <c r="L40" s="72"/>
      <c r="M40" s="70"/>
      <c r="N40" s="55"/>
      <c r="O40" s="72"/>
      <c r="P40" s="70"/>
      <c r="Q40" s="55"/>
      <c r="R40" s="72"/>
      <c r="S40" s="71"/>
      <c r="T40" s="55"/>
      <c r="U40" s="55"/>
      <c r="V40" s="169">
        <f t="shared" si="1"/>
        <v>0</v>
      </c>
      <c r="W40" s="56"/>
      <c r="X40" s="56"/>
      <c r="Y40" s="56"/>
      <c r="Z40" s="56"/>
      <c r="AA40" s="56"/>
      <c r="AB40" s="56"/>
      <c r="AC40" s="57"/>
      <c r="AD40" s="170">
        <f t="shared" si="2"/>
        <v>0</v>
      </c>
      <c r="AE40" s="77"/>
      <c r="AF40" s="78"/>
      <c r="AG40" s="80"/>
      <c r="AH40" s="126"/>
    </row>
    <row r="41" spans="1:34" ht="21" customHeight="1" thickBot="1" x14ac:dyDescent="0.3">
      <c r="A41" s="59" t="s">
        <v>19</v>
      </c>
      <c r="B41" s="60"/>
      <c r="C41" s="61">
        <f t="shared" ref="C41:U41" si="6">SUM(C10:C40)</f>
        <v>0</v>
      </c>
      <c r="D41" s="62">
        <f t="shared" si="6"/>
        <v>0</v>
      </c>
      <c r="E41" s="63">
        <f t="shared" si="6"/>
        <v>0</v>
      </c>
      <c r="F41" s="64">
        <f t="shared" si="6"/>
        <v>0</v>
      </c>
      <c r="G41" s="64">
        <f t="shared" si="6"/>
        <v>0</v>
      </c>
      <c r="H41" s="64">
        <f t="shared" si="6"/>
        <v>0</v>
      </c>
      <c r="I41" s="73">
        <f t="shared" si="6"/>
        <v>0</v>
      </c>
      <c r="J41" s="67">
        <f t="shared" si="6"/>
        <v>0</v>
      </c>
      <c r="K41" s="62">
        <f t="shared" si="6"/>
        <v>0</v>
      </c>
      <c r="L41" s="63">
        <f t="shared" si="6"/>
        <v>0</v>
      </c>
      <c r="M41" s="67">
        <f t="shared" si="6"/>
        <v>0</v>
      </c>
      <c r="N41" s="62">
        <f t="shared" si="6"/>
        <v>0</v>
      </c>
      <c r="O41" s="63">
        <f t="shared" si="6"/>
        <v>0</v>
      </c>
      <c r="P41" s="67">
        <f t="shared" si="6"/>
        <v>0</v>
      </c>
      <c r="Q41" s="62">
        <f t="shared" si="6"/>
        <v>0</v>
      </c>
      <c r="R41" s="63">
        <f t="shared" si="6"/>
        <v>0</v>
      </c>
      <c r="S41" s="61">
        <f t="shared" si="6"/>
        <v>0</v>
      </c>
      <c r="T41" s="62">
        <f t="shared" si="6"/>
        <v>0</v>
      </c>
      <c r="U41" s="63">
        <f t="shared" si="6"/>
        <v>0</v>
      </c>
      <c r="V41" s="66">
        <f>SUM(V10:V40)</f>
        <v>0</v>
      </c>
      <c r="W41" s="67">
        <f>SUM(W10:W40)</f>
        <v>0</v>
      </c>
      <c r="X41" s="62">
        <f t="shared" ref="X41:AG41" si="7">SUM(X10:X40)</f>
        <v>0</v>
      </c>
      <c r="Y41" s="62">
        <f t="shared" si="7"/>
        <v>0</v>
      </c>
      <c r="Z41" s="62">
        <f t="shared" si="7"/>
        <v>0</v>
      </c>
      <c r="AA41" s="62">
        <f t="shared" si="7"/>
        <v>0</v>
      </c>
      <c r="AB41" s="62">
        <f t="shared" si="7"/>
        <v>0</v>
      </c>
      <c r="AC41" s="65">
        <f t="shared" si="7"/>
        <v>0</v>
      </c>
      <c r="AD41" s="64">
        <f t="shared" si="7"/>
        <v>0</v>
      </c>
      <c r="AE41" s="61">
        <f t="shared" si="7"/>
        <v>0</v>
      </c>
      <c r="AF41" s="62">
        <f t="shared" si="7"/>
        <v>0</v>
      </c>
      <c r="AG41" s="65">
        <f t="shared" si="7"/>
        <v>0</v>
      </c>
      <c r="AH41" s="105"/>
    </row>
    <row r="42" spans="1:34" x14ac:dyDescent="0.25">
      <c r="A42" s="130" t="s">
        <v>86</v>
      </c>
      <c r="G42"/>
      <c r="H42"/>
      <c r="I42"/>
      <c r="J42" s="303">
        <f>J41+K41+L41</f>
        <v>0</v>
      </c>
      <c r="K42" s="304"/>
      <c r="L42" s="305"/>
      <c r="M42" s="303">
        <f>M41+N41+O41</f>
        <v>0</v>
      </c>
      <c r="N42" s="304"/>
      <c r="O42" s="305"/>
      <c r="P42" s="303">
        <f>P41+Q41+R41</f>
        <v>0</v>
      </c>
      <c r="Q42" s="304"/>
      <c r="R42" s="305"/>
      <c r="S42" s="303">
        <f>S41+T41+U41</f>
        <v>0</v>
      </c>
      <c r="T42" s="304"/>
      <c r="U42" s="305"/>
    </row>
    <row r="43" spans="1:34" ht="15.75" thickBot="1" x14ac:dyDescent="0.3"/>
    <row r="44" spans="1:34" x14ac:dyDescent="0.25">
      <c r="A44" s="3" t="s">
        <v>55</v>
      </c>
      <c r="B44" s="4"/>
      <c r="C44" s="4"/>
      <c r="D44" s="4"/>
      <c r="E44" s="4"/>
      <c r="F44" s="4"/>
      <c r="G44" s="4"/>
      <c r="H44" s="4"/>
      <c r="I44" s="4"/>
      <c r="J44" s="4"/>
      <c r="K44" s="4"/>
      <c r="L44" s="4"/>
      <c r="M44" s="4"/>
      <c r="N44" s="4"/>
      <c r="O44" s="4"/>
      <c r="P44" s="4"/>
      <c r="Q44" s="4"/>
      <c r="R44" s="4"/>
      <c r="S44" s="4"/>
      <c r="T44" s="4"/>
      <c r="U44" s="4"/>
      <c r="V44" s="5"/>
    </row>
    <row r="45" spans="1:34" x14ac:dyDescent="0.25">
      <c r="A45" s="6"/>
      <c r="B45" s="7"/>
      <c r="C45" s="7"/>
      <c r="D45" s="7"/>
      <c r="E45" s="7"/>
      <c r="F45" s="7"/>
      <c r="G45" s="7"/>
      <c r="H45" s="7"/>
      <c r="I45" s="7"/>
      <c r="J45" s="7"/>
      <c r="K45" s="7"/>
      <c r="L45" s="7"/>
      <c r="M45" s="7"/>
      <c r="N45" s="7"/>
      <c r="O45" s="7"/>
      <c r="P45" s="7"/>
      <c r="Q45" s="7"/>
      <c r="R45" s="7"/>
      <c r="S45" s="7"/>
      <c r="T45" s="7"/>
      <c r="U45" s="7"/>
      <c r="V45" s="8"/>
    </row>
    <row r="46" spans="1:34" x14ac:dyDescent="0.25">
      <c r="A46" s="6"/>
      <c r="B46" s="7"/>
      <c r="C46" s="7"/>
      <c r="D46" s="7"/>
      <c r="E46" s="7"/>
      <c r="F46" s="7"/>
      <c r="G46" s="7"/>
      <c r="H46" s="7"/>
      <c r="I46" s="7"/>
      <c r="J46" s="7"/>
      <c r="K46" s="7"/>
      <c r="L46" s="7"/>
      <c r="M46" s="7"/>
      <c r="N46" s="7"/>
      <c r="O46" s="7"/>
      <c r="P46" s="7"/>
      <c r="Q46" s="7"/>
      <c r="R46" s="7"/>
      <c r="S46" s="7"/>
      <c r="T46" s="7"/>
      <c r="U46" s="7"/>
      <c r="V46" s="8"/>
    </row>
    <row r="47" spans="1:34" x14ac:dyDescent="0.25">
      <c r="A47" s="124"/>
      <c r="B47" s="7"/>
      <c r="C47" s="7"/>
      <c r="D47" s="7"/>
      <c r="E47" s="7"/>
      <c r="F47" s="7"/>
      <c r="G47" s="7"/>
      <c r="H47" s="7"/>
      <c r="I47" s="7"/>
      <c r="J47" s="7"/>
      <c r="K47" s="7"/>
      <c r="L47" s="7"/>
      <c r="M47" s="7"/>
      <c r="N47" s="7"/>
      <c r="O47" s="7"/>
      <c r="P47" s="7"/>
      <c r="Q47" s="7"/>
      <c r="R47" s="7"/>
      <c r="S47" s="7"/>
      <c r="T47" s="7"/>
      <c r="U47" s="7"/>
      <c r="V47" s="8"/>
    </row>
    <row r="48" spans="1:34" x14ac:dyDescent="0.25">
      <c r="A48" s="6"/>
      <c r="B48" s="7"/>
      <c r="C48" s="7"/>
      <c r="D48" s="7"/>
      <c r="E48" s="7"/>
      <c r="F48" s="7"/>
      <c r="G48" s="7"/>
      <c r="H48" s="7"/>
      <c r="I48" s="7"/>
      <c r="J48" s="7"/>
      <c r="K48" s="7"/>
      <c r="L48" s="7"/>
      <c r="M48" s="7"/>
      <c r="N48" s="7"/>
      <c r="O48" s="7"/>
      <c r="P48" s="7"/>
      <c r="Q48" s="7"/>
      <c r="R48" s="7"/>
      <c r="S48" s="7"/>
      <c r="T48" s="7"/>
      <c r="U48" s="7"/>
      <c r="V48" s="8"/>
    </row>
    <row r="49" spans="1:22" x14ac:dyDescent="0.25">
      <c r="A49" s="6"/>
      <c r="B49" s="7"/>
      <c r="C49" s="7"/>
      <c r="D49" s="7"/>
      <c r="E49" s="7"/>
      <c r="F49" s="7"/>
      <c r="G49" s="7"/>
      <c r="H49" s="7"/>
      <c r="I49" s="7"/>
      <c r="J49" s="7"/>
      <c r="K49" s="7"/>
      <c r="L49" s="7"/>
      <c r="M49" s="7"/>
      <c r="N49" s="7"/>
      <c r="O49" s="7"/>
      <c r="P49" s="7"/>
      <c r="Q49" s="7"/>
      <c r="R49" s="7"/>
      <c r="S49" s="7"/>
      <c r="T49" s="7"/>
      <c r="U49" s="7"/>
      <c r="V49" s="8"/>
    </row>
    <row r="50" spans="1:22" ht="15.75" thickBot="1" x14ac:dyDescent="0.3">
      <c r="A50" s="9"/>
      <c r="B50" s="10"/>
      <c r="C50" s="10"/>
      <c r="D50" s="10"/>
      <c r="E50" s="10"/>
      <c r="F50" s="10"/>
      <c r="G50" s="10"/>
      <c r="H50" s="10"/>
      <c r="I50" s="10"/>
      <c r="J50" s="10"/>
      <c r="K50" s="10"/>
      <c r="L50" s="10"/>
      <c r="M50" s="10"/>
      <c r="N50" s="10"/>
      <c r="O50" s="10"/>
      <c r="P50" s="10"/>
      <c r="Q50" s="10"/>
      <c r="R50" s="10"/>
      <c r="S50" s="10"/>
      <c r="T50" s="10"/>
      <c r="U50" s="10"/>
      <c r="V50" s="11"/>
    </row>
    <row r="75" ht="14.25" customHeight="1" x14ac:dyDescent="0.25"/>
  </sheetData>
  <sheetProtection sheet="1" formatColumns="0"/>
  <customSheetViews>
    <customSheetView guid="{BCBC1B11-4E9B-4E8B-8945-781F487FE216}" scale="60" fitToPage="1">
      <selection activeCell="U10" sqref="U10"/>
      <pageMargins left="0.70866141732283472" right="0.70866141732283472" top="0.78740157480314965" bottom="0.78740157480314965" header="0.31496062992125984" footer="0.31496062992125984"/>
      <pageSetup paperSize="9" scale="45" orientation="landscape" horizontalDpi="300" verticalDpi="300" r:id="rId1"/>
    </customSheetView>
    <customSheetView guid="{230BA401-F0C0-4897-9C7E-9DC1DEAEC41D}" scale="60" fitToPage="1">
      <selection activeCell="AH11" sqref="AH11"/>
      <pageMargins left="0.70866141732283472" right="0.70866141732283472" top="0.78740157480314965" bottom="0.78740157480314965" header="0.31496062992125984" footer="0.31496062992125984"/>
      <pageSetup paperSize="9" scale="45" orientation="landscape" horizontalDpi="300" verticalDpi="300" r:id="rId2"/>
    </customSheetView>
  </customSheetViews>
  <mergeCells count="35">
    <mergeCell ref="J42:L42"/>
    <mergeCell ref="M42:O42"/>
    <mergeCell ref="P42:R42"/>
    <mergeCell ref="S42:U42"/>
    <mergeCell ref="AD8:AD9"/>
    <mergeCell ref="AC8:AC9"/>
    <mergeCell ref="Z8:Z9"/>
    <mergeCell ref="AA8:AA9"/>
    <mergeCell ref="AB8:AB9"/>
    <mergeCell ref="Y8:Y9"/>
    <mergeCell ref="M8:O8"/>
    <mergeCell ref="P8:R8"/>
    <mergeCell ref="H8:H9"/>
    <mergeCell ref="I8:I9"/>
    <mergeCell ref="J8:L8"/>
    <mergeCell ref="AG8:AG9"/>
    <mergeCell ref="AH8:AH9"/>
    <mergeCell ref="AE8:AE9"/>
    <mergeCell ref="AF8:AF9"/>
    <mergeCell ref="AE7:AG7"/>
    <mergeCell ref="A8:A9"/>
    <mergeCell ref="B8:B9"/>
    <mergeCell ref="C8:C9"/>
    <mergeCell ref="D8:D9"/>
    <mergeCell ref="E8:E9"/>
    <mergeCell ref="S8:U8"/>
    <mergeCell ref="V8:V9"/>
    <mergeCell ref="W8:W9"/>
    <mergeCell ref="X8:X9"/>
    <mergeCell ref="A7:B7"/>
    <mergeCell ref="C7:F7"/>
    <mergeCell ref="G7:V7"/>
    <mergeCell ref="W7:AD7"/>
    <mergeCell ref="F8:F9"/>
    <mergeCell ref="G8:G9"/>
  </mergeCells>
  <conditionalFormatting sqref="A10:AG40">
    <cfRule type="expression" dxfId="24" priority="5">
      <formula>WEEKDAY($B10,2)&gt;5</formula>
    </cfRule>
  </conditionalFormatting>
  <conditionalFormatting sqref="A10:B40">
    <cfRule type="expression" dxfId="23" priority="4">
      <formula>WEEKDAY($B10,2)&gt;5</formula>
    </cfRule>
  </conditionalFormatting>
  <conditionalFormatting sqref="F10:F40">
    <cfRule type="expression" dxfId="22" priority="3">
      <formula>COLUMN()</formula>
    </cfRule>
  </conditionalFormatting>
  <conditionalFormatting sqref="V10:V40">
    <cfRule type="expression" dxfId="21" priority="2">
      <formula>COLUMN()</formula>
    </cfRule>
  </conditionalFormatting>
  <conditionalFormatting sqref="AD10:AD40">
    <cfRule type="expression" dxfId="20" priority="1">
      <formula>COLUMN()</formula>
    </cfRule>
  </conditionalFormatting>
  <dataValidations count="1">
    <dataValidation type="whole" operator="greaterThanOrEqual" allowBlank="1" showInputMessage="1" showErrorMessage="1" errorTitle="Achtung!" error="Sie dürfen nur ganze Zahlen eingeben!" sqref="C10:AG40">
      <formula1>0</formula1>
    </dataValidation>
  </dataValidations>
  <pageMargins left="0.70866141732283472" right="0.70866141732283472" top="0.78740157480314965" bottom="0.78740157480314965" header="0.31496062992125984" footer="0.31496062992125984"/>
  <pageSetup paperSize="9" scale="45" orientation="landscape" horizontalDpi="300" verticalDpi="30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4"/>
  <sheetViews>
    <sheetView zoomScale="60" zoomScaleNormal="60" zoomScaleSheetLayoutView="100" zoomScalePageLayoutView="50" workbookViewId="0">
      <selection activeCell="U10" sqref="U10"/>
    </sheetView>
  </sheetViews>
  <sheetFormatPr baseColWidth="10" defaultColWidth="11" defaultRowHeight="15" x14ac:dyDescent="0.25"/>
  <cols>
    <col min="1" max="1" width="21.375" style="1" customWidth="1"/>
    <col min="2" max="2" width="11.125" style="1" customWidth="1"/>
    <col min="3" max="5" width="6.125" style="1" customWidth="1"/>
    <col min="6" max="6" width="10.625" style="1" customWidth="1"/>
    <col min="7" max="33" width="6.125" style="1" customWidth="1"/>
    <col min="34" max="34" width="38.625" style="1" customWidth="1"/>
    <col min="35" max="16384" width="11" style="1"/>
  </cols>
  <sheetData>
    <row r="1" spans="1:34" ht="18.75" x14ac:dyDescent="0.3">
      <c r="A1" s="168" t="s">
        <v>14</v>
      </c>
      <c r="B1" s="168">
        <f>Ausblenden!A81</f>
        <v>2025</v>
      </c>
    </row>
    <row r="3" spans="1:34" ht="21" customHeight="1" x14ac:dyDescent="0.25">
      <c r="A3" s="128" t="s">
        <v>0</v>
      </c>
      <c r="B3" s="107">
        <f>'Deckblatt 2025'!C7</f>
        <v>0</v>
      </c>
    </row>
    <row r="4" spans="1:34" ht="21" customHeight="1" x14ac:dyDescent="0.25">
      <c r="A4" s="129" t="s">
        <v>85</v>
      </c>
      <c r="B4" s="2">
        <f>'Deckblatt 2025'!C9</f>
        <v>0</v>
      </c>
    </row>
    <row r="5" spans="1:34" ht="21" customHeight="1" x14ac:dyDescent="0.25">
      <c r="A5" s="129" t="s">
        <v>70</v>
      </c>
      <c r="B5" s="176">
        <f>'Deckblatt 2025'!C11</f>
        <v>0</v>
      </c>
    </row>
    <row r="6" spans="1:34" ht="21" customHeight="1" thickBot="1" x14ac:dyDescent="0.3"/>
    <row r="7" spans="1:34" ht="21" customHeight="1" thickBot="1" x14ac:dyDescent="0.3">
      <c r="A7" s="265" t="s">
        <v>65</v>
      </c>
      <c r="B7" s="272"/>
      <c r="C7" s="265" t="str">
        <f>'Jahresübersicht '!B7</f>
        <v>Nutzende nach Geschlecht</v>
      </c>
      <c r="D7" s="266"/>
      <c r="E7" s="266"/>
      <c r="F7" s="267"/>
      <c r="G7" s="289" t="str">
        <f>'Jahresübersicht '!F7</f>
        <v>Nutzende nach Altersgruppen</v>
      </c>
      <c r="H7" s="290"/>
      <c r="I7" s="290"/>
      <c r="J7" s="290"/>
      <c r="K7" s="290"/>
      <c r="L7" s="290"/>
      <c r="M7" s="290"/>
      <c r="N7" s="290"/>
      <c r="O7" s="290"/>
      <c r="P7" s="290"/>
      <c r="Q7" s="290"/>
      <c r="R7" s="290"/>
      <c r="S7" s="290"/>
      <c r="T7" s="290"/>
      <c r="U7" s="290"/>
      <c r="V7" s="267"/>
      <c r="W7" s="265" t="str">
        <f>'Jahresübersicht '!V7</f>
        <v>Nutzungen nach Inhalt/Methode</v>
      </c>
      <c r="X7" s="266"/>
      <c r="Y7" s="266"/>
      <c r="Z7" s="266"/>
      <c r="AA7" s="266"/>
      <c r="AB7" s="266"/>
      <c r="AC7" s="266"/>
      <c r="AD7" s="267"/>
      <c r="AE7" s="265" t="str">
        <f>'Jahresübersicht '!AD7</f>
        <v>Anzahl der:</v>
      </c>
      <c r="AF7" s="266"/>
      <c r="AG7" s="266"/>
      <c r="AH7" s="106" t="s">
        <v>68</v>
      </c>
    </row>
    <row r="8" spans="1:34" ht="45" customHeight="1" x14ac:dyDescent="0.25">
      <c r="A8" s="281" t="s">
        <v>20</v>
      </c>
      <c r="B8" s="279" t="s">
        <v>21</v>
      </c>
      <c r="C8" s="237" t="s">
        <v>66</v>
      </c>
      <c r="D8" s="239" t="s">
        <v>67</v>
      </c>
      <c r="E8" s="285" t="s">
        <v>100</v>
      </c>
      <c r="F8" s="287" t="s">
        <v>1</v>
      </c>
      <c r="G8" s="291" t="s">
        <v>2</v>
      </c>
      <c r="H8" s="306" t="s">
        <v>26</v>
      </c>
      <c r="I8" s="308" t="s">
        <v>27</v>
      </c>
      <c r="J8" s="273" t="s">
        <v>3</v>
      </c>
      <c r="K8" s="274"/>
      <c r="L8" s="275"/>
      <c r="M8" s="276" t="s">
        <v>4</v>
      </c>
      <c r="N8" s="277"/>
      <c r="O8" s="278"/>
      <c r="P8" s="273" t="s">
        <v>5</v>
      </c>
      <c r="Q8" s="274"/>
      <c r="R8" s="275"/>
      <c r="S8" s="274" t="s">
        <v>56</v>
      </c>
      <c r="T8" s="274"/>
      <c r="U8" s="274"/>
      <c r="V8" s="243" t="s">
        <v>1</v>
      </c>
      <c r="W8" s="295" t="str">
        <f>'Jahresübersicht '!V8</f>
        <v>Einzelarbeit</v>
      </c>
      <c r="X8" s="293" t="str">
        <f>'Jahresübersicht '!W8</f>
        <v>offenes Angebot</v>
      </c>
      <c r="Y8" s="293" t="str">
        <f>'Jahresübersicht '!X8</f>
        <v>Gruppenangebot</v>
      </c>
      <c r="Z8" s="293" t="str">
        <f>'Jahresübersicht '!Y8</f>
        <v>Beteiligungsprojekt</v>
      </c>
      <c r="AA8" s="293" t="str">
        <f>'Jahresübersicht '!Z8</f>
        <v>Angebot in Kooperation</v>
      </c>
      <c r="AB8" s="293" t="str">
        <f>'Jahresübersicht '!AA8</f>
        <v>Ausflug/Exkursion</v>
      </c>
      <c r="AC8" s="297" t="str">
        <f>'Jahresübersicht '!AB8</f>
        <v>Fahrt mit Übernachtung</v>
      </c>
      <c r="AD8" s="287" t="s">
        <v>1</v>
      </c>
      <c r="AE8" s="295" t="str">
        <f>'Jahresübersicht '!AD8</f>
        <v>selbstverwalteten Gruppen</v>
      </c>
      <c r="AF8" s="293" t="str">
        <f>'Jahresübersicht '!AE8</f>
        <v>Veranstaltungen</v>
      </c>
      <c r="AG8" s="297" t="str">
        <f>'Jahresübersicht '!AF8</f>
        <v xml:space="preserve">Nutzung durch Gemeinwesen </v>
      </c>
      <c r="AH8" s="301"/>
    </row>
    <row r="9" spans="1:34" ht="69.95" customHeight="1" thickBot="1" x14ac:dyDescent="0.3">
      <c r="A9" s="282"/>
      <c r="B9" s="280"/>
      <c r="C9" s="283"/>
      <c r="D9" s="284"/>
      <c r="E9" s="286"/>
      <c r="F9" s="288"/>
      <c r="G9" s="292"/>
      <c r="H9" s="307"/>
      <c r="I9" s="309"/>
      <c r="J9" s="134" t="s">
        <v>24</v>
      </c>
      <c r="K9" s="53" t="s">
        <v>25</v>
      </c>
      <c r="L9" s="311" t="s">
        <v>147</v>
      </c>
      <c r="M9" s="134" t="s">
        <v>24</v>
      </c>
      <c r="N9" s="53" t="s">
        <v>25</v>
      </c>
      <c r="O9" s="311" t="s">
        <v>147</v>
      </c>
      <c r="P9" s="134" t="s">
        <v>24</v>
      </c>
      <c r="Q9" s="53" t="s">
        <v>25</v>
      </c>
      <c r="R9" s="311" t="s">
        <v>147</v>
      </c>
      <c r="S9" s="133" t="s">
        <v>24</v>
      </c>
      <c r="T9" s="53" t="s">
        <v>25</v>
      </c>
      <c r="U9" s="312" t="s">
        <v>147</v>
      </c>
      <c r="V9" s="244"/>
      <c r="W9" s="296"/>
      <c r="X9" s="294"/>
      <c r="Y9" s="294"/>
      <c r="Z9" s="294"/>
      <c r="AA9" s="294"/>
      <c r="AB9" s="294"/>
      <c r="AC9" s="298"/>
      <c r="AD9" s="288"/>
      <c r="AE9" s="296"/>
      <c r="AF9" s="294"/>
      <c r="AG9" s="298"/>
      <c r="AH9" s="302"/>
    </row>
    <row r="10" spans="1:34" ht="21" customHeight="1" x14ac:dyDescent="0.25">
      <c r="A10" s="68" t="str">
        <f>TEXT(B10,"TTTT")</f>
        <v>Montag</v>
      </c>
      <c r="B10" s="69">
        <f>DATE(Ausblenden!$A$81,9,Ausblenden!$B81)</f>
        <v>45901</v>
      </c>
      <c r="C10" s="54">
        <f>J10+M10+P10+S10</f>
        <v>0</v>
      </c>
      <c r="D10" s="54">
        <f t="shared" ref="D10:E25" si="0">K10+N10+Q10+T10</f>
        <v>0</v>
      </c>
      <c r="E10" s="54">
        <f t="shared" si="0"/>
        <v>0</v>
      </c>
      <c r="F10" s="169">
        <f>SUM(C10:E10)</f>
        <v>0</v>
      </c>
      <c r="G10" s="131"/>
      <c r="H10" s="131"/>
      <c r="I10" s="140"/>
      <c r="J10" s="70"/>
      <c r="K10" s="55"/>
      <c r="L10" s="72"/>
      <c r="M10" s="70"/>
      <c r="N10" s="55"/>
      <c r="O10" s="72"/>
      <c r="P10" s="70"/>
      <c r="Q10" s="55"/>
      <c r="R10" s="72"/>
      <c r="S10" s="71"/>
      <c r="T10" s="55"/>
      <c r="U10" s="55"/>
      <c r="V10" s="169">
        <f t="shared" ref="V10:V39" si="1">SUM(G10:U10)</f>
        <v>0</v>
      </c>
      <c r="W10" s="56"/>
      <c r="X10" s="56"/>
      <c r="Y10" s="56"/>
      <c r="Z10" s="56"/>
      <c r="AA10" s="56"/>
      <c r="AB10" s="56"/>
      <c r="AC10" s="57"/>
      <c r="AD10" s="170">
        <f t="shared" ref="AD10:AD39" si="2">SUM(W10:AC10)</f>
        <v>0</v>
      </c>
      <c r="AE10" s="182"/>
      <c r="AF10" s="75"/>
      <c r="AG10" s="76"/>
      <c r="AH10" s="126"/>
    </row>
    <row r="11" spans="1:34" ht="21" customHeight="1" x14ac:dyDescent="0.25">
      <c r="A11" s="68" t="str">
        <f t="shared" ref="A11:A39" si="3">TEXT(B11,"TTTT")</f>
        <v>Dienstag</v>
      </c>
      <c r="B11" s="69">
        <f>DATE(Ausblenden!$A$81,9,Ausblenden!$B82)</f>
        <v>45902</v>
      </c>
      <c r="C11" s="54">
        <f t="shared" ref="C11:E39" si="4">J11+M11+P11+S11</f>
        <v>0</v>
      </c>
      <c r="D11" s="54">
        <f t="shared" si="0"/>
        <v>0</v>
      </c>
      <c r="E11" s="54">
        <f t="shared" si="0"/>
        <v>0</v>
      </c>
      <c r="F11" s="169">
        <f>SUM(C11:E11)</f>
        <v>0</v>
      </c>
      <c r="G11" s="131"/>
      <c r="H11" s="131"/>
      <c r="I11" s="140"/>
      <c r="J11" s="70"/>
      <c r="K11" s="55"/>
      <c r="L11" s="72"/>
      <c r="M11" s="70"/>
      <c r="N11" s="55"/>
      <c r="O11" s="72"/>
      <c r="P11" s="70"/>
      <c r="Q11" s="55"/>
      <c r="R11" s="72"/>
      <c r="S11" s="71"/>
      <c r="T11" s="55"/>
      <c r="U11" s="55"/>
      <c r="V11" s="169">
        <f t="shared" si="1"/>
        <v>0</v>
      </c>
      <c r="W11" s="56"/>
      <c r="X11" s="56"/>
      <c r="Y11" s="56"/>
      <c r="Z11" s="56"/>
      <c r="AA11" s="56"/>
      <c r="AB11" s="56"/>
      <c r="AC11" s="57"/>
      <c r="AD11" s="170">
        <f t="shared" si="2"/>
        <v>0</v>
      </c>
      <c r="AE11" s="58"/>
      <c r="AF11" s="56"/>
      <c r="AG11" s="57"/>
      <c r="AH11" s="126"/>
    </row>
    <row r="12" spans="1:34" ht="21" customHeight="1" x14ac:dyDescent="0.25">
      <c r="A12" s="68" t="str">
        <f t="shared" si="3"/>
        <v>Mittwoch</v>
      </c>
      <c r="B12" s="69">
        <f>DATE(Ausblenden!$A$81,9,Ausblenden!$B83)</f>
        <v>45903</v>
      </c>
      <c r="C12" s="54">
        <f t="shared" si="4"/>
        <v>0</v>
      </c>
      <c r="D12" s="54">
        <f t="shared" si="0"/>
        <v>0</v>
      </c>
      <c r="E12" s="54">
        <f t="shared" si="0"/>
        <v>0</v>
      </c>
      <c r="F12" s="169">
        <f t="shared" ref="F12:F39" si="5">SUM(C12:E12)</f>
        <v>0</v>
      </c>
      <c r="G12" s="131"/>
      <c r="H12" s="131"/>
      <c r="I12" s="140"/>
      <c r="J12" s="70"/>
      <c r="K12" s="55"/>
      <c r="L12" s="72"/>
      <c r="M12" s="70"/>
      <c r="N12" s="55"/>
      <c r="O12" s="72"/>
      <c r="P12" s="70"/>
      <c r="Q12" s="55"/>
      <c r="R12" s="72"/>
      <c r="S12" s="71"/>
      <c r="T12" s="55"/>
      <c r="U12" s="55"/>
      <c r="V12" s="169">
        <f t="shared" si="1"/>
        <v>0</v>
      </c>
      <c r="W12" s="56"/>
      <c r="X12" s="56"/>
      <c r="Y12" s="56"/>
      <c r="Z12" s="56"/>
      <c r="AA12" s="56"/>
      <c r="AB12" s="56"/>
      <c r="AC12" s="57"/>
      <c r="AD12" s="170">
        <f t="shared" si="2"/>
        <v>0</v>
      </c>
      <c r="AE12" s="58"/>
      <c r="AF12" s="56"/>
      <c r="AG12" s="57"/>
      <c r="AH12" s="127"/>
    </row>
    <row r="13" spans="1:34" ht="21" customHeight="1" x14ac:dyDescent="0.25">
      <c r="A13" s="68" t="str">
        <f t="shared" si="3"/>
        <v>Donnerstag</v>
      </c>
      <c r="B13" s="69">
        <f>DATE(Ausblenden!$A$81,9,Ausblenden!$B84)</f>
        <v>45904</v>
      </c>
      <c r="C13" s="54">
        <f t="shared" si="4"/>
        <v>0</v>
      </c>
      <c r="D13" s="54">
        <f t="shared" si="0"/>
        <v>0</v>
      </c>
      <c r="E13" s="54">
        <f t="shared" si="0"/>
        <v>0</v>
      </c>
      <c r="F13" s="169">
        <f t="shared" si="5"/>
        <v>0</v>
      </c>
      <c r="G13" s="131"/>
      <c r="H13" s="131"/>
      <c r="I13" s="140"/>
      <c r="J13" s="70"/>
      <c r="K13" s="55"/>
      <c r="L13" s="72"/>
      <c r="M13" s="70"/>
      <c r="N13" s="55"/>
      <c r="O13" s="72"/>
      <c r="P13" s="70"/>
      <c r="Q13" s="55"/>
      <c r="R13" s="72"/>
      <c r="S13" s="71"/>
      <c r="T13" s="55"/>
      <c r="U13" s="55"/>
      <c r="V13" s="169">
        <f t="shared" si="1"/>
        <v>0</v>
      </c>
      <c r="W13" s="56"/>
      <c r="X13" s="56"/>
      <c r="Y13" s="56"/>
      <c r="Z13" s="56"/>
      <c r="AA13" s="56"/>
      <c r="AB13" s="56"/>
      <c r="AC13" s="57"/>
      <c r="AD13" s="170">
        <f t="shared" si="2"/>
        <v>0</v>
      </c>
      <c r="AE13" s="58"/>
      <c r="AF13" s="56"/>
      <c r="AG13" s="57"/>
      <c r="AH13" s="126"/>
    </row>
    <row r="14" spans="1:34" ht="21" customHeight="1" x14ac:dyDescent="0.25">
      <c r="A14" s="68" t="str">
        <f t="shared" si="3"/>
        <v>Freitag</v>
      </c>
      <c r="B14" s="69">
        <f>DATE(Ausblenden!$A$81,9,Ausblenden!$B85)</f>
        <v>45905</v>
      </c>
      <c r="C14" s="54">
        <f t="shared" si="4"/>
        <v>0</v>
      </c>
      <c r="D14" s="54">
        <f t="shared" si="0"/>
        <v>0</v>
      </c>
      <c r="E14" s="54">
        <f t="shared" si="0"/>
        <v>0</v>
      </c>
      <c r="F14" s="169">
        <f t="shared" si="5"/>
        <v>0</v>
      </c>
      <c r="G14" s="131"/>
      <c r="H14" s="131"/>
      <c r="I14" s="140"/>
      <c r="J14" s="70"/>
      <c r="K14" s="55"/>
      <c r="L14" s="72"/>
      <c r="M14" s="70"/>
      <c r="N14" s="55"/>
      <c r="O14" s="72"/>
      <c r="P14" s="70"/>
      <c r="Q14" s="55"/>
      <c r="R14" s="72"/>
      <c r="S14" s="71"/>
      <c r="T14" s="55"/>
      <c r="U14" s="55"/>
      <c r="V14" s="169">
        <f t="shared" si="1"/>
        <v>0</v>
      </c>
      <c r="W14" s="56"/>
      <c r="X14" s="56"/>
      <c r="Y14" s="56"/>
      <c r="Z14" s="56"/>
      <c r="AA14" s="56"/>
      <c r="AB14" s="56"/>
      <c r="AC14" s="57"/>
      <c r="AD14" s="170">
        <f t="shared" si="2"/>
        <v>0</v>
      </c>
      <c r="AE14" s="58"/>
      <c r="AF14" s="56"/>
      <c r="AG14" s="57"/>
      <c r="AH14" s="126"/>
    </row>
    <row r="15" spans="1:34" ht="21" customHeight="1" x14ac:dyDescent="0.25">
      <c r="A15" s="68" t="str">
        <f t="shared" si="3"/>
        <v>Samstag</v>
      </c>
      <c r="B15" s="69">
        <f>DATE(Ausblenden!$A$81,9,Ausblenden!$B86)</f>
        <v>45906</v>
      </c>
      <c r="C15" s="54">
        <f t="shared" si="4"/>
        <v>0</v>
      </c>
      <c r="D15" s="54">
        <f t="shared" si="0"/>
        <v>0</v>
      </c>
      <c r="E15" s="54">
        <f t="shared" si="0"/>
        <v>0</v>
      </c>
      <c r="F15" s="169">
        <f t="shared" si="5"/>
        <v>0</v>
      </c>
      <c r="G15" s="131"/>
      <c r="H15" s="131"/>
      <c r="I15" s="140"/>
      <c r="J15" s="70"/>
      <c r="K15" s="55"/>
      <c r="L15" s="72"/>
      <c r="M15" s="70"/>
      <c r="N15" s="55"/>
      <c r="O15" s="72"/>
      <c r="P15" s="70"/>
      <c r="Q15" s="55"/>
      <c r="R15" s="72"/>
      <c r="S15" s="71"/>
      <c r="T15" s="55"/>
      <c r="U15" s="55"/>
      <c r="V15" s="169">
        <f t="shared" si="1"/>
        <v>0</v>
      </c>
      <c r="W15" s="56"/>
      <c r="X15" s="56"/>
      <c r="Y15" s="56"/>
      <c r="Z15" s="56"/>
      <c r="AA15" s="56"/>
      <c r="AB15" s="56"/>
      <c r="AC15" s="57"/>
      <c r="AD15" s="170">
        <f t="shared" si="2"/>
        <v>0</v>
      </c>
      <c r="AE15" s="58"/>
      <c r="AF15" s="56"/>
      <c r="AG15" s="57"/>
      <c r="AH15" s="126"/>
    </row>
    <row r="16" spans="1:34" ht="21" customHeight="1" x14ac:dyDescent="0.25">
      <c r="A16" s="68" t="str">
        <f t="shared" si="3"/>
        <v>Sonntag</v>
      </c>
      <c r="B16" s="69">
        <f>DATE(Ausblenden!$A$81,9,Ausblenden!$B87)</f>
        <v>45907</v>
      </c>
      <c r="C16" s="54">
        <f t="shared" si="4"/>
        <v>0</v>
      </c>
      <c r="D16" s="54">
        <f t="shared" si="0"/>
        <v>0</v>
      </c>
      <c r="E16" s="54">
        <f t="shared" si="0"/>
        <v>0</v>
      </c>
      <c r="F16" s="169">
        <f t="shared" si="5"/>
        <v>0</v>
      </c>
      <c r="G16" s="131"/>
      <c r="H16" s="131"/>
      <c r="I16" s="140"/>
      <c r="J16" s="70"/>
      <c r="K16" s="55"/>
      <c r="L16" s="72"/>
      <c r="M16" s="70"/>
      <c r="N16" s="55"/>
      <c r="O16" s="72"/>
      <c r="P16" s="70"/>
      <c r="Q16" s="55"/>
      <c r="R16" s="72"/>
      <c r="S16" s="71"/>
      <c r="T16" s="55"/>
      <c r="U16" s="55"/>
      <c r="V16" s="169">
        <f t="shared" si="1"/>
        <v>0</v>
      </c>
      <c r="W16" s="56"/>
      <c r="X16" s="56"/>
      <c r="Y16" s="56"/>
      <c r="Z16" s="56"/>
      <c r="AA16" s="56"/>
      <c r="AB16" s="56"/>
      <c r="AC16" s="57"/>
      <c r="AD16" s="170">
        <f t="shared" si="2"/>
        <v>0</v>
      </c>
      <c r="AE16" s="58"/>
      <c r="AF16" s="56"/>
      <c r="AG16" s="57"/>
      <c r="AH16" s="126"/>
    </row>
    <row r="17" spans="1:34" ht="21" customHeight="1" x14ac:dyDescent="0.25">
      <c r="A17" s="68" t="str">
        <f t="shared" si="3"/>
        <v>Montag</v>
      </c>
      <c r="B17" s="69">
        <f>DATE(Ausblenden!$A$81,9,Ausblenden!$B88)</f>
        <v>45908</v>
      </c>
      <c r="C17" s="54">
        <f t="shared" si="4"/>
        <v>0</v>
      </c>
      <c r="D17" s="54">
        <f t="shared" si="0"/>
        <v>0</v>
      </c>
      <c r="E17" s="54">
        <f t="shared" si="0"/>
        <v>0</v>
      </c>
      <c r="F17" s="169">
        <f t="shared" si="5"/>
        <v>0</v>
      </c>
      <c r="G17" s="132"/>
      <c r="H17" s="132"/>
      <c r="I17" s="141"/>
      <c r="J17" s="135"/>
      <c r="K17" s="74"/>
      <c r="L17" s="136"/>
      <c r="M17" s="135"/>
      <c r="N17" s="74"/>
      <c r="O17" s="136"/>
      <c r="P17" s="135"/>
      <c r="Q17" s="74"/>
      <c r="R17" s="136"/>
      <c r="S17" s="79"/>
      <c r="T17" s="74"/>
      <c r="U17" s="74"/>
      <c r="V17" s="169">
        <f t="shared" si="1"/>
        <v>0</v>
      </c>
      <c r="W17" s="75"/>
      <c r="X17" s="75"/>
      <c r="Y17" s="75"/>
      <c r="Z17" s="75"/>
      <c r="AA17" s="75"/>
      <c r="AB17" s="75"/>
      <c r="AC17" s="76"/>
      <c r="AD17" s="170">
        <f t="shared" si="2"/>
        <v>0</v>
      </c>
      <c r="AE17" s="58"/>
      <c r="AF17" s="56"/>
      <c r="AG17" s="57"/>
      <c r="AH17" s="126"/>
    </row>
    <row r="18" spans="1:34" ht="21" customHeight="1" x14ac:dyDescent="0.25">
      <c r="A18" s="68" t="str">
        <f t="shared" si="3"/>
        <v>Dienstag</v>
      </c>
      <c r="B18" s="69">
        <f>DATE(Ausblenden!$A$81,9,Ausblenden!$B89)</f>
        <v>45909</v>
      </c>
      <c r="C18" s="54">
        <f t="shared" si="4"/>
        <v>0</v>
      </c>
      <c r="D18" s="54">
        <f t="shared" si="0"/>
        <v>0</v>
      </c>
      <c r="E18" s="54">
        <f t="shared" si="0"/>
        <v>0</v>
      </c>
      <c r="F18" s="169">
        <f t="shared" si="5"/>
        <v>0</v>
      </c>
      <c r="G18" s="131"/>
      <c r="H18" s="131"/>
      <c r="I18" s="140"/>
      <c r="J18" s="70"/>
      <c r="K18" s="55"/>
      <c r="L18" s="72"/>
      <c r="M18" s="70"/>
      <c r="N18" s="55"/>
      <c r="O18" s="72"/>
      <c r="P18" s="70"/>
      <c r="Q18" s="55"/>
      <c r="R18" s="72"/>
      <c r="S18" s="71"/>
      <c r="T18" s="55"/>
      <c r="U18" s="55"/>
      <c r="V18" s="169">
        <f t="shared" si="1"/>
        <v>0</v>
      </c>
      <c r="W18" s="56"/>
      <c r="X18" s="56"/>
      <c r="Y18" s="56"/>
      <c r="Z18" s="56"/>
      <c r="AA18" s="56"/>
      <c r="AB18" s="56"/>
      <c r="AC18" s="57"/>
      <c r="AD18" s="170">
        <f t="shared" si="2"/>
        <v>0</v>
      </c>
      <c r="AE18" s="58"/>
      <c r="AF18" s="56"/>
      <c r="AG18" s="57"/>
      <c r="AH18" s="126"/>
    </row>
    <row r="19" spans="1:34" ht="21" customHeight="1" x14ac:dyDescent="0.25">
      <c r="A19" s="68" t="str">
        <f t="shared" si="3"/>
        <v>Mittwoch</v>
      </c>
      <c r="B19" s="69">
        <f>DATE(Ausblenden!$A$81,9,Ausblenden!$B90)</f>
        <v>45910</v>
      </c>
      <c r="C19" s="54">
        <f t="shared" si="4"/>
        <v>0</v>
      </c>
      <c r="D19" s="54">
        <f t="shared" si="0"/>
        <v>0</v>
      </c>
      <c r="E19" s="54">
        <f t="shared" si="0"/>
        <v>0</v>
      </c>
      <c r="F19" s="169">
        <f t="shared" si="5"/>
        <v>0</v>
      </c>
      <c r="G19" s="131"/>
      <c r="H19" s="131"/>
      <c r="I19" s="140"/>
      <c r="J19" s="70"/>
      <c r="K19" s="55"/>
      <c r="L19" s="72"/>
      <c r="M19" s="70"/>
      <c r="N19" s="55"/>
      <c r="O19" s="72"/>
      <c r="P19" s="70"/>
      <c r="Q19" s="55"/>
      <c r="R19" s="72"/>
      <c r="S19" s="71"/>
      <c r="T19" s="55"/>
      <c r="U19" s="55"/>
      <c r="V19" s="169">
        <f t="shared" si="1"/>
        <v>0</v>
      </c>
      <c r="W19" s="56"/>
      <c r="X19" s="56"/>
      <c r="Y19" s="56"/>
      <c r="Z19" s="56"/>
      <c r="AA19" s="56"/>
      <c r="AB19" s="56"/>
      <c r="AC19" s="57"/>
      <c r="AD19" s="170">
        <f t="shared" si="2"/>
        <v>0</v>
      </c>
      <c r="AE19" s="58"/>
      <c r="AF19" s="56"/>
      <c r="AG19" s="57"/>
      <c r="AH19" s="127"/>
    </row>
    <row r="20" spans="1:34" ht="21" customHeight="1" x14ac:dyDescent="0.25">
      <c r="A20" s="68" t="str">
        <f t="shared" si="3"/>
        <v>Donnerstag</v>
      </c>
      <c r="B20" s="69">
        <f>DATE(Ausblenden!$A$81,9,Ausblenden!$B91)</f>
        <v>45911</v>
      </c>
      <c r="C20" s="54">
        <f t="shared" si="4"/>
        <v>0</v>
      </c>
      <c r="D20" s="54">
        <f t="shared" si="0"/>
        <v>0</v>
      </c>
      <c r="E20" s="54">
        <f t="shared" si="0"/>
        <v>0</v>
      </c>
      <c r="F20" s="169">
        <f t="shared" si="5"/>
        <v>0</v>
      </c>
      <c r="G20" s="131"/>
      <c r="H20" s="131"/>
      <c r="I20" s="140"/>
      <c r="J20" s="70"/>
      <c r="K20" s="55"/>
      <c r="L20" s="72"/>
      <c r="M20" s="70"/>
      <c r="N20" s="55"/>
      <c r="O20" s="72"/>
      <c r="P20" s="70"/>
      <c r="Q20" s="55"/>
      <c r="R20" s="72"/>
      <c r="S20" s="71"/>
      <c r="T20" s="55"/>
      <c r="U20" s="55"/>
      <c r="V20" s="169">
        <f t="shared" si="1"/>
        <v>0</v>
      </c>
      <c r="W20" s="56"/>
      <c r="X20" s="56"/>
      <c r="Y20" s="56"/>
      <c r="Z20" s="56"/>
      <c r="AA20" s="56"/>
      <c r="AB20" s="56"/>
      <c r="AC20" s="57"/>
      <c r="AD20" s="170">
        <f t="shared" si="2"/>
        <v>0</v>
      </c>
      <c r="AE20" s="58"/>
      <c r="AF20" s="56"/>
      <c r="AG20" s="57"/>
      <c r="AH20" s="126"/>
    </row>
    <row r="21" spans="1:34" ht="21" customHeight="1" x14ac:dyDescent="0.25">
      <c r="A21" s="68" t="str">
        <f t="shared" si="3"/>
        <v>Freitag</v>
      </c>
      <c r="B21" s="69">
        <f>DATE(Ausblenden!$A$81,9,Ausblenden!$B92)</f>
        <v>45912</v>
      </c>
      <c r="C21" s="54">
        <f t="shared" si="4"/>
        <v>0</v>
      </c>
      <c r="D21" s="54">
        <f t="shared" si="0"/>
        <v>0</v>
      </c>
      <c r="E21" s="54">
        <f t="shared" si="0"/>
        <v>0</v>
      </c>
      <c r="F21" s="169">
        <f t="shared" si="5"/>
        <v>0</v>
      </c>
      <c r="G21" s="131"/>
      <c r="H21" s="131"/>
      <c r="I21" s="140"/>
      <c r="J21" s="70"/>
      <c r="K21" s="55"/>
      <c r="L21" s="72"/>
      <c r="M21" s="70"/>
      <c r="N21" s="55"/>
      <c r="O21" s="72"/>
      <c r="P21" s="70"/>
      <c r="Q21" s="55"/>
      <c r="R21" s="72"/>
      <c r="S21" s="71"/>
      <c r="T21" s="55"/>
      <c r="U21" s="55"/>
      <c r="V21" s="169">
        <f t="shared" si="1"/>
        <v>0</v>
      </c>
      <c r="W21" s="56"/>
      <c r="X21" s="56"/>
      <c r="Y21" s="56"/>
      <c r="Z21" s="56"/>
      <c r="AA21" s="56"/>
      <c r="AB21" s="56"/>
      <c r="AC21" s="57"/>
      <c r="AD21" s="170">
        <f t="shared" si="2"/>
        <v>0</v>
      </c>
      <c r="AE21" s="58"/>
      <c r="AF21" s="56"/>
      <c r="AG21" s="57"/>
      <c r="AH21" s="126"/>
    </row>
    <row r="22" spans="1:34" ht="21" customHeight="1" x14ac:dyDescent="0.25">
      <c r="A22" s="68" t="str">
        <f t="shared" si="3"/>
        <v>Samstag</v>
      </c>
      <c r="B22" s="69">
        <f>DATE(Ausblenden!$A$81,9,Ausblenden!$B93)</f>
        <v>45913</v>
      </c>
      <c r="C22" s="54">
        <f t="shared" si="4"/>
        <v>0</v>
      </c>
      <c r="D22" s="54">
        <f t="shared" si="0"/>
        <v>0</v>
      </c>
      <c r="E22" s="54">
        <f t="shared" si="0"/>
        <v>0</v>
      </c>
      <c r="F22" s="169">
        <f t="shared" si="5"/>
        <v>0</v>
      </c>
      <c r="G22" s="131"/>
      <c r="H22" s="131"/>
      <c r="I22" s="140"/>
      <c r="J22" s="70"/>
      <c r="K22" s="55"/>
      <c r="L22" s="72"/>
      <c r="M22" s="70"/>
      <c r="N22" s="55"/>
      <c r="O22" s="72"/>
      <c r="P22" s="70"/>
      <c r="Q22" s="55"/>
      <c r="R22" s="72"/>
      <c r="S22" s="71"/>
      <c r="T22" s="55"/>
      <c r="U22" s="55"/>
      <c r="V22" s="169">
        <f t="shared" si="1"/>
        <v>0</v>
      </c>
      <c r="W22" s="56"/>
      <c r="X22" s="56"/>
      <c r="Y22" s="56"/>
      <c r="Z22" s="56"/>
      <c r="AA22" s="56"/>
      <c r="AB22" s="56"/>
      <c r="AC22" s="57"/>
      <c r="AD22" s="170">
        <f t="shared" si="2"/>
        <v>0</v>
      </c>
      <c r="AE22" s="58"/>
      <c r="AF22" s="56"/>
      <c r="AG22" s="57"/>
      <c r="AH22" s="126"/>
    </row>
    <row r="23" spans="1:34" ht="21" customHeight="1" x14ac:dyDescent="0.25">
      <c r="A23" s="68" t="str">
        <f t="shared" si="3"/>
        <v>Sonntag</v>
      </c>
      <c r="B23" s="69">
        <f>DATE(Ausblenden!$A$81,9,Ausblenden!$B94)</f>
        <v>45914</v>
      </c>
      <c r="C23" s="54">
        <f t="shared" si="4"/>
        <v>0</v>
      </c>
      <c r="D23" s="54">
        <f t="shared" si="0"/>
        <v>0</v>
      </c>
      <c r="E23" s="54">
        <f t="shared" si="0"/>
        <v>0</v>
      </c>
      <c r="F23" s="169">
        <f t="shared" si="5"/>
        <v>0</v>
      </c>
      <c r="G23" s="131"/>
      <c r="H23" s="131"/>
      <c r="I23" s="140"/>
      <c r="J23" s="70"/>
      <c r="K23" s="55"/>
      <c r="L23" s="72"/>
      <c r="M23" s="70"/>
      <c r="N23" s="55"/>
      <c r="O23" s="72"/>
      <c r="P23" s="70"/>
      <c r="Q23" s="55"/>
      <c r="R23" s="72"/>
      <c r="S23" s="71"/>
      <c r="T23" s="55"/>
      <c r="U23" s="55"/>
      <c r="V23" s="169">
        <f t="shared" si="1"/>
        <v>0</v>
      </c>
      <c r="W23" s="56"/>
      <c r="X23" s="56"/>
      <c r="Y23" s="56"/>
      <c r="Z23" s="56"/>
      <c r="AA23" s="56"/>
      <c r="AB23" s="56"/>
      <c r="AC23" s="57"/>
      <c r="AD23" s="170">
        <f t="shared" si="2"/>
        <v>0</v>
      </c>
      <c r="AE23" s="58"/>
      <c r="AF23" s="56"/>
      <c r="AG23" s="57"/>
      <c r="AH23" s="126"/>
    </row>
    <row r="24" spans="1:34" ht="21" customHeight="1" x14ac:dyDescent="0.25">
      <c r="A24" s="68" t="str">
        <f t="shared" si="3"/>
        <v>Montag</v>
      </c>
      <c r="B24" s="69">
        <f>DATE(Ausblenden!$A$81,9,Ausblenden!$B95)</f>
        <v>45915</v>
      </c>
      <c r="C24" s="54">
        <f t="shared" si="4"/>
        <v>0</v>
      </c>
      <c r="D24" s="54">
        <f t="shared" si="0"/>
        <v>0</v>
      </c>
      <c r="E24" s="54">
        <f t="shared" si="0"/>
        <v>0</v>
      </c>
      <c r="F24" s="169">
        <f t="shared" si="5"/>
        <v>0</v>
      </c>
      <c r="G24" s="132"/>
      <c r="H24" s="132"/>
      <c r="I24" s="141"/>
      <c r="J24" s="135"/>
      <c r="K24" s="74"/>
      <c r="L24" s="136"/>
      <c r="M24" s="135"/>
      <c r="N24" s="74"/>
      <c r="O24" s="136"/>
      <c r="P24" s="135"/>
      <c r="Q24" s="74"/>
      <c r="R24" s="136"/>
      <c r="S24" s="79"/>
      <c r="T24" s="74"/>
      <c r="U24" s="74"/>
      <c r="V24" s="169">
        <f t="shared" si="1"/>
        <v>0</v>
      </c>
      <c r="W24" s="75"/>
      <c r="X24" s="75"/>
      <c r="Y24" s="75"/>
      <c r="Z24" s="75"/>
      <c r="AA24" s="75"/>
      <c r="AB24" s="75"/>
      <c r="AC24" s="76"/>
      <c r="AD24" s="170">
        <f t="shared" si="2"/>
        <v>0</v>
      </c>
      <c r="AE24" s="58"/>
      <c r="AF24" s="56"/>
      <c r="AG24" s="57"/>
      <c r="AH24" s="126"/>
    </row>
    <row r="25" spans="1:34" ht="21" customHeight="1" x14ac:dyDescent="0.25">
      <c r="A25" s="68" t="str">
        <f t="shared" si="3"/>
        <v>Dienstag</v>
      </c>
      <c r="B25" s="69">
        <f>DATE(Ausblenden!$A$81,9,Ausblenden!$B96)</f>
        <v>45916</v>
      </c>
      <c r="C25" s="54">
        <f t="shared" si="4"/>
        <v>0</v>
      </c>
      <c r="D25" s="54">
        <f t="shared" si="0"/>
        <v>0</v>
      </c>
      <c r="E25" s="54">
        <f t="shared" si="0"/>
        <v>0</v>
      </c>
      <c r="F25" s="169">
        <f t="shared" si="5"/>
        <v>0</v>
      </c>
      <c r="G25" s="131"/>
      <c r="H25" s="131"/>
      <c r="I25" s="140"/>
      <c r="J25" s="70"/>
      <c r="K25" s="55"/>
      <c r="L25" s="72"/>
      <c r="M25" s="70"/>
      <c r="N25" s="55"/>
      <c r="O25" s="72"/>
      <c r="P25" s="70"/>
      <c r="Q25" s="55"/>
      <c r="R25" s="72"/>
      <c r="S25" s="71"/>
      <c r="T25" s="55"/>
      <c r="U25" s="55"/>
      <c r="V25" s="169">
        <f t="shared" si="1"/>
        <v>0</v>
      </c>
      <c r="W25" s="56"/>
      <c r="X25" s="56"/>
      <c r="Y25" s="56"/>
      <c r="Z25" s="56"/>
      <c r="AA25" s="56"/>
      <c r="AB25" s="56"/>
      <c r="AC25" s="57"/>
      <c r="AD25" s="170">
        <f t="shared" si="2"/>
        <v>0</v>
      </c>
      <c r="AE25" s="58"/>
      <c r="AF25" s="56"/>
      <c r="AG25" s="57"/>
      <c r="AH25" s="126"/>
    </row>
    <row r="26" spans="1:34" ht="21" customHeight="1" x14ac:dyDescent="0.25">
      <c r="A26" s="68" t="str">
        <f t="shared" si="3"/>
        <v>Mittwoch</v>
      </c>
      <c r="B26" s="69">
        <f>DATE(Ausblenden!$A$81,9,Ausblenden!$B97)</f>
        <v>45917</v>
      </c>
      <c r="C26" s="54">
        <f t="shared" si="4"/>
        <v>0</v>
      </c>
      <c r="D26" s="54">
        <f t="shared" si="4"/>
        <v>0</v>
      </c>
      <c r="E26" s="54">
        <f t="shared" si="4"/>
        <v>0</v>
      </c>
      <c r="F26" s="169">
        <f t="shared" si="5"/>
        <v>0</v>
      </c>
      <c r="G26" s="131"/>
      <c r="H26" s="131"/>
      <c r="I26" s="140"/>
      <c r="J26" s="70"/>
      <c r="K26" s="55"/>
      <c r="L26" s="72"/>
      <c r="M26" s="70"/>
      <c r="N26" s="55"/>
      <c r="O26" s="72"/>
      <c r="P26" s="70"/>
      <c r="Q26" s="55"/>
      <c r="R26" s="72"/>
      <c r="S26" s="71"/>
      <c r="T26" s="55"/>
      <c r="U26" s="55"/>
      <c r="V26" s="169">
        <f t="shared" si="1"/>
        <v>0</v>
      </c>
      <c r="W26" s="56"/>
      <c r="X26" s="56"/>
      <c r="Y26" s="56"/>
      <c r="Z26" s="56"/>
      <c r="AA26" s="56"/>
      <c r="AB26" s="56"/>
      <c r="AC26" s="57"/>
      <c r="AD26" s="170">
        <f t="shared" si="2"/>
        <v>0</v>
      </c>
      <c r="AE26" s="58"/>
      <c r="AF26" s="56"/>
      <c r="AG26" s="57"/>
      <c r="AH26" s="126"/>
    </row>
    <row r="27" spans="1:34" ht="21" customHeight="1" x14ac:dyDescent="0.25">
      <c r="A27" s="68" t="str">
        <f t="shared" si="3"/>
        <v>Donnerstag</v>
      </c>
      <c r="B27" s="69">
        <f>DATE(Ausblenden!$A$81,9,Ausblenden!$B98)</f>
        <v>45918</v>
      </c>
      <c r="C27" s="54">
        <f t="shared" si="4"/>
        <v>0</v>
      </c>
      <c r="D27" s="54">
        <f t="shared" si="4"/>
        <v>0</v>
      </c>
      <c r="E27" s="54">
        <f t="shared" si="4"/>
        <v>0</v>
      </c>
      <c r="F27" s="169">
        <f t="shared" si="5"/>
        <v>0</v>
      </c>
      <c r="G27" s="131"/>
      <c r="H27" s="131"/>
      <c r="I27" s="140"/>
      <c r="J27" s="70"/>
      <c r="K27" s="55"/>
      <c r="L27" s="72"/>
      <c r="M27" s="70"/>
      <c r="N27" s="55"/>
      <c r="O27" s="72"/>
      <c r="P27" s="70"/>
      <c r="Q27" s="55"/>
      <c r="R27" s="72"/>
      <c r="S27" s="71"/>
      <c r="T27" s="55"/>
      <c r="U27" s="55"/>
      <c r="V27" s="169">
        <f t="shared" si="1"/>
        <v>0</v>
      </c>
      <c r="W27" s="56"/>
      <c r="X27" s="56"/>
      <c r="Y27" s="56"/>
      <c r="Z27" s="56"/>
      <c r="AA27" s="56"/>
      <c r="AB27" s="56"/>
      <c r="AC27" s="57"/>
      <c r="AD27" s="170">
        <f t="shared" si="2"/>
        <v>0</v>
      </c>
      <c r="AE27" s="58"/>
      <c r="AF27" s="56"/>
      <c r="AG27" s="57"/>
      <c r="AH27" s="127"/>
    </row>
    <row r="28" spans="1:34" ht="21" customHeight="1" x14ac:dyDescent="0.25">
      <c r="A28" s="68" t="str">
        <f t="shared" si="3"/>
        <v>Freitag</v>
      </c>
      <c r="B28" s="69">
        <f>DATE(Ausblenden!$A$81,9,Ausblenden!$B99)</f>
        <v>45919</v>
      </c>
      <c r="C28" s="54">
        <f t="shared" si="4"/>
        <v>0</v>
      </c>
      <c r="D28" s="54">
        <f t="shared" si="4"/>
        <v>0</v>
      </c>
      <c r="E28" s="54">
        <f t="shared" si="4"/>
        <v>0</v>
      </c>
      <c r="F28" s="169">
        <f t="shared" si="5"/>
        <v>0</v>
      </c>
      <c r="G28" s="131"/>
      <c r="H28" s="131"/>
      <c r="I28" s="140"/>
      <c r="J28" s="70"/>
      <c r="K28" s="55"/>
      <c r="L28" s="72"/>
      <c r="M28" s="70"/>
      <c r="N28" s="55"/>
      <c r="O28" s="72"/>
      <c r="P28" s="70"/>
      <c r="Q28" s="55"/>
      <c r="R28" s="72"/>
      <c r="S28" s="71"/>
      <c r="T28" s="55"/>
      <c r="U28" s="55"/>
      <c r="V28" s="169">
        <f t="shared" si="1"/>
        <v>0</v>
      </c>
      <c r="W28" s="56"/>
      <c r="X28" s="56"/>
      <c r="Y28" s="56"/>
      <c r="Z28" s="56"/>
      <c r="AA28" s="56"/>
      <c r="AB28" s="56"/>
      <c r="AC28" s="57"/>
      <c r="AD28" s="170">
        <f t="shared" si="2"/>
        <v>0</v>
      </c>
      <c r="AE28" s="58"/>
      <c r="AF28" s="56"/>
      <c r="AG28" s="57"/>
      <c r="AH28" s="126"/>
    </row>
    <row r="29" spans="1:34" ht="21" customHeight="1" x14ac:dyDescent="0.25">
      <c r="A29" s="68" t="str">
        <f t="shared" si="3"/>
        <v>Samstag</v>
      </c>
      <c r="B29" s="69">
        <f>DATE(Ausblenden!$A$81,9,Ausblenden!$B100)</f>
        <v>45920</v>
      </c>
      <c r="C29" s="54">
        <f t="shared" si="4"/>
        <v>0</v>
      </c>
      <c r="D29" s="54">
        <f t="shared" si="4"/>
        <v>0</v>
      </c>
      <c r="E29" s="54">
        <f t="shared" si="4"/>
        <v>0</v>
      </c>
      <c r="F29" s="169">
        <f t="shared" si="5"/>
        <v>0</v>
      </c>
      <c r="G29" s="131"/>
      <c r="H29" s="131"/>
      <c r="I29" s="140"/>
      <c r="J29" s="70"/>
      <c r="K29" s="55"/>
      <c r="L29" s="72"/>
      <c r="M29" s="70"/>
      <c r="N29" s="55"/>
      <c r="O29" s="72"/>
      <c r="P29" s="70"/>
      <c r="Q29" s="55"/>
      <c r="R29" s="72"/>
      <c r="S29" s="71"/>
      <c r="T29" s="55"/>
      <c r="U29" s="55"/>
      <c r="V29" s="169">
        <f t="shared" si="1"/>
        <v>0</v>
      </c>
      <c r="W29" s="56"/>
      <c r="X29" s="56"/>
      <c r="Y29" s="56"/>
      <c r="Z29" s="56"/>
      <c r="AA29" s="56"/>
      <c r="AB29" s="56"/>
      <c r="AC29" s="57"/>
      <c r="AD29" s="170">
        <f t="shared" si="2"/>
        <v>0</v>
      </c>
      <c r="AE29" s="58"/>
      <c r="AF29" s="56"/>
      <c r="AG29" s="57"/>
      <c r="AH29" s="126"/>
    </row>
    <row r="30" spans="1:34" ht="21" customHeight="1" x14ac:dyDescent="0.25">
      <c r="A30" s="68" t="str">
        <f t="shared" si="3"/>
        <v>Sonntag</v>
      </c>
      <c r="B30" s="69">
        <f>DATE(Ausblenden!$A$81,9,Ausblenden!$B101)</f>
        <v>45921</v>
      </c>
      <c r="C30" s="54">
        <f t="shared" si="4"/>
        <v>0</v>
      </c>
      <c r="D30" s="54">
        <f t="shared" si="4"/>
        <v>0</v>
      </c>
      <c r="E30" s="54">
        <f t="shared" si="4"/>
        <v>0</v>
      </c>
      <c r="F30" s="169">
        <f t="shared" si="5"/>
        <v>0</v>
      </c>
      <c r="G30" s="131"/>
      <c r="H30" s="131"/>
      <c r="I30" s="140"/>
      <c r="J30" s="70"/>
      <c r="K30" s="55"/>
      <c r="L30" s="72"/>
      <c r="M30" s="70"/>
      <c r="N30" s="55"/>
      <c r="O30" s="72"/>
      <c r="P30" s="70"/>
      <c r="Q30" s="55"/>
      <c r="R30" s="72"/>
      <c r="S30" s="71"/>
      <c r="T30" s="55"/>
      <c r="U30" s="55"/>
      <c r="V30" s="169">
        <f t="shared" si="1"/>
        <v>0</v>
      </c>
      <c r="W30" s="56"/>
      <c r="X30" s="56"/>
      <c r="Y30" s="56"/>
      <c r="Z30" s="56"/>
      <c r="AA30" s="56"/>
      <c r="AB30" s="56"/>
      <c r="AC30" s="57"/>
      <c r="AD30" s="170">
        <f t="shared" si="2"/>
        <v>0</v>
      </c>
      <c r="AE30" s="58"/>
      <c r="AF30" s="56"/>
      <c r="AG30" s="57"/>
      <c r="AH30" s="126"/>
    </row>
    <row r="31" spans="1:34" ht="21" customHeight="1" x14ac:dyDescent="0.25">
      <c r="A31" s="68" t="str">
        <f t="shared" si="3"/>
        <v>Montag</v>
      </c>
      <c r="B31" s="69">
        <f>DATE(Ausblenden!$A$81,9,Ausblenden!$B102)</f>
        <v>45922</v>
      </c>
      <c r="C31" s="54">
        <f t="shared" si="4"/>
        <v>0</v>
      </c>
      <c r="D31" s="54">
        <f t="shared" si="4"/>
        <v>0</v>
      </c>
      <c r="E31" s="54">
        <f t="shared" si="4"/>
        <v>0</v>
      </c>
      <c r="F31" s="169">
        <f t="shared" si="5"/>
        <v>0</v>
      </c>
      <c r="G31" s="132"/>
      <c r="H31" s="132"/>
      <c r="I31" s="141"/>
      <c r="J31" s="135"/>
      <c r="K31" s="74"/>
      <c r="L31" s="136"/>
      <c r="M31" s="135"/>
      <c r="N31" s="74"/>
      <c r="O31" s="136"/>
      <c r="P31" s="135"/>
      <c r="Q31" s="74"/>
      <c r="R31" s="136"/>
      <c r="S31" s="79"/>
      <c r="T31" s="74"/>
      <c r="U31" s="74"/>
      <c r="V31" s="169">
        <f t="shared" si="1"/>
        <v>0</v>
      </c>
      <c r="W31" s="75"/>
      <c r="X31" s="75"/>
      <c r="Y31" s="75"/>
      <c r="Z31" s="75"/>
      <c r="AA31" s="75"/>
      <c r="AB31" s="75"/>
      <c r="AC31" s="76"/>
      <c r="AD31" s="170">
        <f t="shared" si="2"/>
        <v>0</v>
      </c>
      <c r="AE31" s="58"/>
      <c r="AF31" s="56"/>
      <c r="AG31" s="57"/>
      <c r="AH31" s="126"/>
    </row>
    <row r="32" spans="1:34" ht="21" customHeight="1" x14ac:dyDescent="0.25">
      <c r="A32" s="68" t="str">
        <f t="shared" si="3"/>
        <v>Dienstag</v>
      </c>
      <c r="B32" s="69">
        <f>DATE(Ausblenden!$A$81,9,Ausblenden!$B103)</f>
        <v>45923</v>
      </c>
      <c r="C32" s="54">
        <f t="shared" si="4"/>
        <v>0</v>
      </c>
      <c r="D32" s="54">
        <f t="shared" si="4"/>
        <v>0</v>
      </c>
      <c r="E32" s="54">
        <f t="shared" si="4"/>
        <v>0</v>
      </c>
      <c r="F32" s="169">
        <f t="shared" si="5"/>
        <v>0</v>
      </c>
      <c r="G32" s="131"/>
      <c r="H32" s="131"/>
      <c r="I32" s="140"/>
      <c r="J32" s="70"/>
      <c r="K32" s="55"/>
      <c r="L32" s="72"/>
      <c r="M32" s="70"/>
      <c r="N32" s="55"/>
      <c r="O32" s="72"/>
      <c r="P32" s="70"/>
      <c r="Q32" s="55"/>
      <c r="R32" s="72"/>
      <c r="S32" s="71"/>
      <c r="T32" s="55"/>
      <c r="U32" s="55"/>
      <c r="V32" s="169">
        <f t="shared" si="1"/>
        <v>0</v>
      </c>
      <c r="W32" s="56"/>
      <c r="X32" s="56"/>
      <c r="Y32" s="56"/>
      <c r="Z32" s="56"/>
      <c r="AA32" s="56"/>
      <c r="AB32" s="56"/>
      <c r="AC32" s="57"/>
      <c r="AD32" s="170">
        <f t="shared" si="2"/>
        <v>0</v>
      </c>
      <c r="AE32" s="58"/>
      <c r="AF32" s="56"/>
      <c r="AG32" s="57"/>
      <c r="AH32" s="126"/>
    </row>
    <row r="33" spans="1:34" ht="21" customHeight="1" x14ac:dyDescent="0.25">
      <c r="A33" s="68" t="str">
        <f t="shared" si="3"/>
        <v>Mittwoch</v>
      </c>
      <c r="B33" s="69">
        <f>DATE(Ausblenden!$A$81,9,Ausblenden!$B104)</f>
        <v>45924</v>
      </c>
      <c r="C33" s="54">
        <f t="shared" si="4"/>
        <v>0</v>
      </c>
      <c r="D33" s="54">
        <f t="shared" si="4"/>
        <v>0</v>
      </c>
      <c r="E33" s="54">
        <f t="shared" si="4"/>
        <v>0</v>
      </c>
      <c r="F33" s="169">
        <f t="shared" si="5"/>
        <v>0</v>
      </c>
      <c r="G33" s="131"/>
      <c r="H33" s="131"/>
      <c r="I33" s="140"/>
      <c r="J33" s="70"/>
      <c r="K33" s="55"/>
      <c r="L33" s="72"/>
      <c r="M33" s="70"/>
      <c r="N33" s="55"/>
      <c r="O33" s="72"/>
      <c r="P33" s="70"/>
      <c r="Q33" s="55"/>
      <c r="R33" s="72"/>
      <c r="S33" s="71"/>
      <c r="T33" s="55"/>
      <c r="U33" s="55"/>
      <c r="V33" s="169">
        <f t="shared" si="1"/>
        <v>0</v>
      </c>
      <c r="W33" s="56"/>
      <c r="X33" s="56"/>
      <c r="Y33" s="56"/>
      <c r="Z33" s="56"/>
      <c r="AA33" s="56"/>
      <c r="AB33" s="56"/>
      <c r="AC33" s="57"/>
      <c r="AD33" s="170">
        <f t="shared" si="2"/>
        <v>0</v>
      </c>
      <c r="AE33" s="58"/>
      <c r="AF33" s="56"/>
      <c r="AG33" s="57"/>
      <c r="AH33" s="126"/>
    </row>
    <row r="34" spans="1:34" ht="21" customHeight="1" x14ac:dyDescent="0.25">
      <c r="A34" s="68" t="str">
        <f t="shared" si="3"/>
        <v>Donnerstag</v>
      </c>
      <c r="B34" s="69">
        <f>DATE(Ausblenden!$A$81,9,Ausblenden!$B105)</f>
        <v>45925</v>
      </c>
      <c r="C34" s="54">
        <f t="shared" si="4"/>
        <v>0</v>
      </c>
      <c r="D34" s="54">
        <f t="shared" si="4"/>
        <v>0</v>
      </c>
      <c r="E34" s="54">
        <f t="shared" si="4"/>
        <v>0</v>
      </c>
      <c r="F34" s="169">
        <f t="shared" si="5"/>
        <v>0</v>
      </c>
      <c r="G34" s="131"/>
      <c r="H34" s="131"/>
      <c r="I34" s="140"/>
      <c r="J34" s="70"/>
      <c r="K34" s="55"/>
      <c r="L34" s="72"/>
      <c r="M34" s="70"/>
      <c r="N34" s="55"/>
      <c r="O34" s="72"/>
      <c r="P34" s="70"/>
      <c r="Q34" s="55"/>
      <c r="R34" s="72"/>
      <c r="S34" s="71"/>
      <c r="T34" s="55"/>
      <c r="U34" s="55"/>
      <c r="V34" s="169">
        <f t="shared" si="1"/>
        <v>0</v>
      </c>
      <c r="W34" s="56"/>
      <c r="X34" s="56"/>
      <c r="Y34" s="56"/>
      <c r="Z34" s="56"/>
      <c r="AA34" s="56"/>
      <c r="AB34" s="56"/>
      <c r="AC34" s="57"/>
      <c r="AD34" s="170">
        <f t="shared" si="2"/>
        <v>0</v>
      </c>
      <c r="AE34" s="58"/>
      <c r="AF34" s="56"/>
      <c r="AG34" s="57"/>
      <c r="AH34" s="126"/>
    </row>
    <row r="35" spans="1:34" ht="21" customHeight="1" x14ac:dyDescent="0.25">
      <c r="A35" s="68" t="str">
        <f t="shared" si="3"/>
        <v>Freitag</v>
      </c>
      <c r="B35" s="69">
        <f>DATE(Ausblenden!$A$81,9,Ausblenden!$B106)</f>
        <v>45926</v>
      </c>
      <c r="C35" s="54">
        <f t="shared" si="4"/>
        <v>0</v>
      </c>
      <c r="D35" s="54">
        <f t="shared" si="4"/>
        <v>0</v>
      </c>
      <c r="E35" s="54">
        <f t="shared" si="4"/>
        <v>0</v>
      </c>
      <c r="F35" s="169">
        <f t="shared" si="5"/>
        <v>0</v>
      </c>
      <c r="G35" s="131"/>
      <c r="H35" s="131"/>
      <c r="I35" s="140"/>
      <c r="J35" s="70"/>
      <c r="K35" s="55"/>
      <c r="L35" s="72"/>
      <c r="M35" s="70"/>
      <c r="N35" s="55"/>
      <c r="O35" s="72"/>
      <c r="P35" s="70"/>
      <c r="Q35" s="55"/>
      <c r="R35" s="72"/>
      <c r="S35" s="71"/>
      <c r="T35" s="55"/>
      <c r="U35" s="55"/>
      <c r="V35" s="169">
        <f t="shared" si="1"/>
        <v>0</v>
      </c>
      <c r="W35" s="56"/>
      <c r="X35" s="56"/>
      <c r="Y35" s="56"/>
      <c r="Z35" s="56"/>
      <c r="AA35" s="56"/>
      <c r="AB35" s="56"/>
      <c r="AC35" s="57"/>
      <c r="AD35" s="170">
        <f t="shared" si="2"/>
        <v>0</v>
      </c>
      <c r="AE35" s="58"/>
      <c r="AF35" s="56"/>
      <c r="AG35" s="57"/>
      <c r="AH35" s="126"/>
    </row>
    <row r="36" spans="1:34" ht="21" customHeight="1" x14ac:dyDescent="0.25">
      <c r="A36" s="68" t="str">
        <f t="shared" si="3"/>
        <v>Samstag</v>
      </c>
      <c r="B36" s="69">
        <f>DATE(Ausblenden!$A$81,9,Ausblenden!$B107)</f>
        <v>45927</v>
      </c>
      <c r="C36" s="54">
        <f t="shared" si="4"/>
        <v>0</v>
      </c>
      <c r="D36" s="54">
        <f t="shared" si="4"/>
        <v>0</v>
      </c>
      <c r="E36" s="54">
        <f t="shared" si="4"/>
        <v>0</v>
      </c>
      <c r="F36" s="169">
        <f t="shared" si="5"/>
        <v>0</v>
      </c>
      <c r="G36" s="131"/>
      <c r="H36" s="131"/>
      <c r="I36" s="140"/>
      <c r="J36" s="70"/>
      <c r="K36" s="55"/>
      <c r="L36" s="72"/>
      <c r="M36" s="70"/>
      <c r="N36" s="55"/>
      <c r="O36" s="72"/>
      <c r="P36" s="70"/>
      <c r="Q36" s="55"/>
      <c r="R36" s="72"/>
      <c r="S36" s="71"/>
      <c r="T36" s="55"/>
      <c r="U36" s="55"/>
      <c r="V36" s="169">
        <f t="shared" si="1"/>
        <v>0</v>
      </c>
      <c r="W36" s="56"/>
      <c r="X36" s="56"/>
      <c r="Y36" s="56"/>
      <c r="Z36" s="56"/>
      <c r="AA36" s="56"/>
      <c r="AB36" s="56"/>
      <c r="AC36" s="57"/>
      <c r="AD36" s="170">
        <f t="shared" si="2"/>
        <v>0</v>
      </c>
      <c r="AE36" s="58"/>
      <c r="AF36" s="56"/>
      <c r="AG36" s="57"/>
      <c r="AH36" s="126"/>
    </row>
    <row r="37" spans="1:34" ht="21" customHeight="1" x14ac:dyDescent="0.25">
      <c r="A37" s="68" t="str">
        <f t="shared" si="3"/>
        <v>Sonntag</v>
      </c>
      <c r="B37" s="69">
        <f>DATE(Ausblenden!$A$81,9,Ausblenden!$B108)</f>
        <v>45928</v>
      </c>
      <c r="C37" s="54">
        <f t="shared" si="4"/>
        <v>0</v>
      </c>
      <c r="D37" s="54">
        <f t="shared" si="4"/>
        <v>0</v>
      </c>
      <c r="E37" s="54">
        <f t="shared" si="4"/>
        <v>0</v>
      </c>
      <c r="F37" s="169">
        <f t="shared" si="5"/>
        <v>0</v>
      </c>
      <c r="G37" s="131"/>
      <c r="H37" s="131"/>
      <c r="I37" s="140"/>
      <c r="J37" s="70"/>
      <c r="K37" s="55"/>
      <c r="L37" s="72"/>
      <c r="M37" s="70"/>
      <c r="N37" s="55"/>
      <c r="O37" s="72"/>
      <c r="P37" s="70"/>
      <c r="Q37" s="55"/>
      <c r="R37" s="72"/>
      <c r="S37" s="71"/>
      <c r="T37" s="55"/>
      <c r="U37" s="55"/>
      <c r="V37" s="169">
        <f t="shared" si="1"/>
        <v>0</v>
      </c>
      <c r="W37" s="56"/>
      <c r="X37" s="56"/>
      <c r="Y37" s="56"/>
      <c r="Z37" s="56"/>
      <c r="AA37" s="56"/>
      <c r="AB37" s="56"/>
      <c r="AC37" s="57"/>
      <c r="AD37" s="170">
        <f t="shared" si="2"/>
        <v>0</v>
      </c>
      <c r="AE37" s="58"/>
      <c r="AF37" s="56"/>
      <c r="AG37" s="57"/>
      <c r="AH37" s="126"/>
    </row>
    <row r="38" spans="1:34" ht="21" customHeight="1" x14ac:dyDescent="0.25">
      <c r="A38" s="68" t="str">
        <f t="shared" si="3"/>
        <v>Montag</v>
      </c>
      <c r="B38" s="69">
        <f>DATE(Ausblenden!$A$81,9,Ausblenden!$B109)</f>
        <v>45929</v>
      </c>
      <c r="C38" s="54">
        <f t="shared" si="4"/>
        <v>0</v>
      </c>
      <c r="D38" s="54">
        <f t="shared" si="4"/>
        <v>0</v>
      </c>
      <c r="E38" s="54">
        <f t="shared" si="4"/>
        <v>0</v>
      </c>
      <c r="F38" s="169">
        <f t="shared" si="5"/>
        <v>0</v>
      </c>
      <c r="G38" s="132"/>
      <c r="H38" s="132"/>
      <c r="I38" s="141"/>
      <c r="J38" s="135"/>
      <c r="K38" s="74"/>
      <c r="L38" s="136"/>
      <c r="M38" s="135"/>
      <c r="N38" s="74"/>
      <c r="O38" s="136"/>
      <c r="P38" s="135"/>
      <c r="Q38" s="74"/>
      <c r="R38" s="136"/>
      <c r="S38" s="79"/>
      <c r="T38" s="74"/>
      <c r="U38" s="74"/>
      <c r="V38" s="169">
        <f t="shared" si="1"/>
        <v>0</v>
      </c>
      <c r="W38" s="75"/>
      <c r="X38" s="75"/>
      <c r="Y38" s="75"/>
      <c r="Z38" s="75"/>
      <c r="AA38" s="75"/>
      <c r="AB38" s="75"/>
      <c r="AC38" s="76"/>
      <c r="AD38" s="170">
        <f t="shared" si="2"/>
        <v>0</v>
      </c>
      <c r="AE38" s="58"/>
      <c r="AF38" s="56"/>
      <c r="AG38" s="57"/>
      <c r="AH38" s="126"/>
    </row>
    <row r="39" spans="1:34" ht="21" customHeight="1" thickBot="1" x14ac:dyDescent="0.3">
      <c r="A39" s="68" t="str">
        <f t="shared" si="3"/>
        <v>Dienstag</v>
      </c>
      <c r="B39" s="69">
        <f>DATE(Ausblenden!$A$81,9,Ausblenden!$B110)</f>
        <v>45930</v>
      </c>
      <c r="C39" s="54">
        <f t="shared" si="4"/>
        <v>0</v>
      </c>
      <c r="D39" s="54">
        <f t="shared" si="4"/>
        <v>0</v>
      </c>
      <c r="E39" s="54">
        <f t="shared" si="4"/>
        <v>0</v>
      </c>
      <c r="F39" s="169">
        <f t="shared" si="5"/>
        <v>0</v>
      </c>
      <c r="G39" s="131"/>
      <c r="H39" s="131"/>
      <c r="I39" s="140"/>
      <c r="J39" s="70"/>
      <c r="K39" s="55"/>
      <c r="L39" s="72"/>
      <c r="M39" s="70"/>
      <c r="N39" s="55"/>
      <c r="O39" s="72"/>
      <c r="P39" s="70"/>
      <c r="Q39" s="55"/>
      <c r="R39" s="72"/>
      <c r="S39" s="71"/>
      <c r="T39" s="55"/>
      <c r="U39" s="55"/>
      <c r="V39" s="169">
        <f t="shared" si="1"/>
        <v>0</v>
      </c>
      <c r="W39" s="56"/>
      <c r="X39" s="56"/>
      <c r="Y39" s="56"/>
      <c r="Z39" s="56"/>
      <c r="AA39" s="56"/>
      <c r="AB39" s="56"/>
      <c r="AC39" s="57"/>
      <c r="AD39" s="170">
        <f t="shared" si="2"/>
        <v>0</v>
      </c>
      <c r="AE39" s="58"/>
      <c r="AF39" s="56"/>
      <c r="AG39" s="57"/>
      <c r="AH39" s="126"/>
    </row>
    <row r="40" spans="1:34" ht="21" customHeight="1" thickBot="1" x14ac:dyDescent="0.3">
      <c r="A40" s="59" t="s">
        <v>19</v>
      </c>
      <c r="B40" s="60"/>
      <c r="C40" s="61">
        <f t="shared" ref="C40:AG40" si="6">SUM(C10:C39)</f>
        <v>0</v>
      </c>
      <c r="D40" s="62">
        <f t="shared" si="6"/>
        <v>0</v>
      </c>
      <c r="E40" s="63">
        <f t="shared" si="6"/>
        <v>0</v>
      </c>
      <c r="F40" s="64">
        <f t="shared" si="6"/>
        <v>0</v>
      </c>
      <c r="G40" s="64">
        <f t="shared" si="6"/>
        <v>0</v>
      </c>
      <c r="H40" s="64">
        <f t="shared" si="6"/>
        <v>0</v>
      </c>
      <c r="I40" s="73">
        <f t="shared" si="6"/>
        <v>0</v>
      </c>
      <c r="J40" s="67">
        <f t="shared" si="6"/>
        <v>0</v>
      </c>
      <c r="K40" s="62">
        <f t="shared" si="6"/>
        <v>0</v>
      </c>
      <c r="L40" s="63">
        <f t="shared" si="6"/>
        <v>0</v>
      </c>
      <c r="M40" s="67">
        <f t="shared" si="6"/>
        <v>0</v>
      </c>
      <c r="N40" s="62">
        <f t="shared" si="6"/>
        <v>0</v>
      </c>
      <c r="O40" s="63">
        <f t="shared" si="6"/>
        <v>0</v>
      </c>
      <c r="P40" s="67">
        <f t="shared" si="6"/>
        <v>0</v>
      </c>
      <c r="Q40" s="62">
        <f t="shared" si="6"/>
        <v>0</v>
      </c>
      <c r="R40" s="63">
        <f t="shared" si="6"/>
        <v>0</v>
      </c>
      <c r="S40" s="61">
        <f t="shared" si="6"/>
        <v>0</v>
      </c>
      <c r="T40" s="62">
        <f t="shared" si="6"/>
        <v>0</v>
      </c>
      <c r="U40" s="63">
        <f t="shared" si="6"/>
        <v>0</v>
      </c>
      <c r="V40" s="66">
        <f t="shared" si="6"/>
        <v>0</v>
      </c>
      <c r="W40" s="67">
        <f t="shared" si="6"/>
        <v>0</v>
      </c>
      <c r="X40" s="62">
        <f t="shared" si="6"/>
        <v>0</v>
      </c>
      <c r="Y40" s="62">
        <f t="shared" si="6"/>
        <v>0</v>
      </c>
      <c r="Z40" s="62">
        <f t="shared" si="6"/>
        <v>0</v>
      </c>
      <c r="AA40" s="62">
        <f t="shared" si="6"/>
        <v>0</v>
      </c>
      <c r="AB40" s="62">
        <f t="shared" si="6"/>
        <v>0</v>
      </c>
      <c r="AC40" s="65">
        <f t="shared" si="6"/>
        <v>0</v>
      </c>
      <c r="AD40" s="64">
        <f t="shared" si="6"/>
        <v>0</v>
      </c>
      <c r="AE40" s="61">
        <f t="shared" si="6"/>
        <v>0</v>
      </c>
      <c r="AF40" s="62">
        <f t="shared" si="6"/>
        <v>0</v>
      </c>
      <c r="AG40" s="65">
        <f t="shared" si="6"/>
        <v>0</v>
      </c>
      <c r="AH40" s="105"/>
    </row>
    <row r="41" spans="1:34" x14ac:dyDescent="0.25">
      <c r="A41" s="130" t="s">
        <v>86</v>
      </c>
      <c r="G41"/>
      <c r="H41"/>
      <c r="I41"/>
      <c r="J41" s="303">
        <f>J40+K40+L40</f>
        <v>0</v>
      </c>
      <c r="K41" s="304"/>
      <c r="L41" s="305"/>
      <c r="M41" s="303">
        <f>M40+N40+O40</f>
        <v>0</v>
      </c>
      <c r="N41" s="304"/>
      <c r="O41" s="305"/>
      <c r="P41" s="303">
        <f>P40+Q40+R40</f>
        <v>0</v>
      </c>
      <c r="Q41" s="304"/>
      <c r="R41" s="305"/>
      <c r="S41" s="303">
        <f>S40+T40+U40</f>
        <v>0</v>
      </c>
      <c r="T41" s="304"/>
      <c r="U41" s="305"/>
    </row>
    <row r="42" spans="1:34" ht="15.75" thickBot="1" x14ac:dyDescent="0.3"/>
    <row r="43" spans="1:34" x14ac:dyDescent="0.25">
      <c r="A43" s="3" t="s">
        <v>55</v>
      </c>
      <c r="B43" s="4"/>
      <c r="C43" s="4"/>
      <c r="D43" s="4"/>
      <c r="E43" s="4"/>
      <c r="F43" s="4"/>
      <c r="G43" s="4"/>
      <c r="H43" s="4"/>
      <c r="I43" s="4"/>
      <c r="J43" s="4"/>
      <c r="K43" s="4"/>
      <c r="L43" s="4"/>
      <c r="M43" s="4"/>
      <c r="N43" s="4"/>
      <c r="O43" s="4"/>
      <c r="P43" s="4"/>
      <c r="Q43" s="4"/>
      <c r="R43" s="4"/>
      <c r="S43" s="4"/>
      <c r="T43" s="4"/>
      <c r="U43" s="4"/>
      <c r="V43" s="5"/>
    </row>
    <row r="44" spans="1:34" x14ac:dyDescent="0.25">
      <c r="A44" s="6"/>
      <c r="B44" s="7"/>
      <c r="C44" s="7"/>
      <c r="D44" s="7"/>
      <c r="E44" s="7"/>
      <c r="F44" s="7"/>
      <c r="G44" s="7"/>
      <c r="H44" s="7"/>
      <c r="I44" s="7"/>
      <c r="J44" s="7"/>
      <c r="K44" s="7"/>
      <c r="L44" s="7"/>
      <c r="M44" s="7"/>
      <c r="N44" s="7"/>
      <c r="O44" s="7"/>
      <c r="P44" s="7"/>
      <c r="Q44" s="7"/>
      <c r="R44" s="7"/>
      <c r="S44" s="7"/>
      <c r="T44" s="7"/>
      <c r="U44" s="7"/>
      <c r="V44" s="8"/>
    </row>
    <row r="45" spans="1:34" x14ac:dyDescent="0.25">
      <c r="A45" s="6"/>
      <c r="B45" s="7"/>
      <c r="C45" s="7"/>
      <c r="D45" s="7"/>
      <c r="E45" s="7"/>
      <c r="F45" s="7"/>
      <c r="G45" s="7"/>
      <c r="H45" s="7"/>
      <c r="I45" s="7"/>
      <c r="J45" s="7"/>
      <c r="K45" s="7"/>
      <c r="L45" s="7"/>
      <c r="M45" s="7"/>
      <c r="N45" s="7"/>
      <c r="O45" s="7"/>
      <c r="P45" s="7"/>
      <c r="Q45" s="7"/>
      <c r="R45" s="7"/>
      <c r="S45" s="7"/>
      <c r="T45" s="7"/>
      <c r="U45" s="7"/>
      <c r="V45" s="8"/>
    </row>
    <row r="46" spans="1:34" x14ac:dyDescent="0.25">
      <c r="A46" s="124"/>
      <c r="B46" s="7"/>
      <c r="C46" s="7"/>
      <c r="D46" s="7"/>
      <c r="E46" s="7"/>
      <c r="F46" s="7"/>
      <c r="G46" s="7"/>
      <c r="H46" s="7"/>
      <c r="I46" s="7"/>
      <c r="J46" s="7"/>
      <c r="K46" s="7"/>
      <c r="L46" s="7"/>
      <c r="M46" s="7"/>
      <c r="N46" s="7"/>
      <c r="O46" s="7"/>
      <c r="P46" s="7"/>
      <c r="Q46" s="7"/>
      <c r="R46" s="7"/>
      <c r="S46" s="7"/>
      <c r="T46" s="7"/>
      <c r="U46" s="7"/>
      <c r="V46" s="8"/>
    </row>
    <row r="47" spans="1:34" x14ac:dyDescent="0.25">
      <c r="A47" s="6"/>
      <c r="B47" s="7"/>
      <c r="C47" s="7"/>
      <c r="D47" s="7"/>
      <c r="E47" s="7"/>
      <c r="F47" s="7"/>
      <c r="G47" s="7"/>
      <c r="H47" s="7"/>
      <c r="I47" s="7"/>
      <c r="J47" s="7"/>
      <c r="K47" s="7"/>
      <c r="L47" s="7"/>
      <c r="M47" s="7"/>
      <c r="N47" s="7"/>
      <c r="O47" s="7"/>
      <c r="P47" s="7"/>
      <c r="Q47" s="7"/>
      <c r="R47" s="7"/>
      <c r="S47" s="7"/>
      <c r="T47" s="7"/>
      <c r="U47" s="7"/>
      <c r="V47" s="8"/>
    </row>
    <row r="48" spans="1:34" x14ac:dyDescent="0.25">
      <c r="A48" s="6"/>
      <c r="B48" s="7"/>
      <c r="C48" s="7"/>
      <c r="D48" s="7"/>
      <c r="E48" s="7"/>
      <c r="F48" s="7"/>
      <c r="G48" s="7"/>
      <c r="H48" s="7"/>
      <c r="I48" s="7"/>
      <c r="J48" s="7"/>
      <c r="K48" s="7"/>
      <c r="L48" s="7"/>
      <c r="M48" s="7"/>
      <c r="N48" s="7"/>
      <c r="O48" s="7"/>
      <c r="P48" s="7"/>
      <c r="Q48" s="7"/>
      <c r="R48" s="7"/>
      <c r="S48" s="7"/>
      <c r="T48" s="7"/>
      <c r="U48" s="7"/>
      <c r="V48" s="8"/>
    </row>
    <row r="49" spans="1:22" ht="15.75" thickBot="1" x14ac:dyDescent="0.3">
      <c r="A49" s="9"/>
      <c r="B49" s="10"/>
      <c r="C49" s="10"/>
      <c r="D49" s="10"/>
      <c r="E49" s="10"/>
      <c r="F49" s="10"/>
      <c r="G49" s="10"/>
      <c r="H49" s="10"/>
      <c r="I49" s="10"/>
      <c r="J49" s="10"/>
      <c r="K49" s="10"/>
      <c r="L49" s="10"/>
      <c r="M49" s="10"/>
      <c r="N49" s="10"/>
      <c r="O49" s="10"/>
      <c r="P49" s="10"/>
      <c r="Q49" s="10"/>
      <c r="R49" s="10"/>
      <c r="S49" s="10"/>
      <c r="T49" s="10"/>
      <c r="U49" s="10"/>
      <c r="V49" s="11"/>
    </row>
    <row r="74" ht="14.25" customHeight="1" x14ac:dyDescent="0.25"/>
  </sheetData>
  <sheetProtection sheet="1" formatColumns="0"/>
  <customSheetViews>
    <customSheetView guid="{BCBC1B11-4E9B-4E8B-8945-781F487FE216}" scale="60" fitToPage="1">
      <selection activeCell="U10" sqref="U10"/>
      <pageMargins left="0.70866141732283472" right="0.70866141732283472" top="0.78740157480314965" bottom="0.78740157480314965" header="0.31496062992125984" footer="0.31496062992125984"/>
      <pageSetup paperSize="9" scale="45" orientation="landscape" horizontalDpi="300" verticalDpi="300" r:id="rId1"/>
    </customSheetView>
    <customSheetView guid="{230BA401-F0C0-4897-9C7E-9DC1DEAEC41D}" scale="60" fitToPage="1">
      <selection activeCell="M3" sqref="M3:N3"/>
      <pageMargins left="0.70866141732283472" right="0.70866141732283472" top="0.78740157480314965" bottom="0.78740157480314965" header="0.31496062992125984" footer="0.31496062992125984"/>
      <pageSetup paperSize="9" scale="45" orientation="landscape" horizontalDpi="300" verticalDpi="300" r:id="rId2"/>
    </customSheetView>
  </customSheetViews>
  <mergeCells count="35">
    <mergeCell ref="J41:L41"/>
    <mergeCell ref="M41:O41"/>
    <mergeCell ref="P41:R41"/>
    <mergeCell ref="S41:U41"/>
    <mergeCell ref="AD8:AD9"/>
    <mergeCell ref="AC8:AC9"/>
    <mergeCell ref="Z8:Z9"/>
    <mergeCell ref="AA8:AA9"/>
    <mergeCell ref="AB8:AB9"/>
    <mergeCell ref="Y8:Y9"/>
    <mergeCell ref="M8:O8"/>
    <mergeCell ref="P8:R8"/>
    <mergeCell ref="H8:H9"/>
    <mergeCell ref="I8:I9"/>
    <mergeCell ref="J8:L8"/>
    <mergeCell ref="AG8:AG9"/>
    <mergeCell ref="AH8:AH9"/>
    <mergeCell ref="AE8:AE9"/>
    <mergeCell ref="AF8:AF9"/>
    <mergeCell ref="AE7:AG7"/>
    <mergeCell ref="A8:A9"/>
    <mergeCell ref="B8:B9"/>
    <mergeCell ref="C8:C9"/>
    <mergeCell ref="D8:D9"/>
    <mergeCell ref="E8:E9"/>
    <mergeCell ref="S8:U8"/>
    <mergeCell ref="V8:V9"/>
    <mergeCell ref="W8:W9"/>
    <mergeCell ref="X8:X9"/>
    <mergeCell ref="A7:B7"/>
    <mergeCell ref="C7:F7"/>
    <mergeCell ref="G7:V7"/>
    <mergeCell ref="W7:AD7"/>
    <mergeCell ref="F8:F9"/>
    <mergeCell ref="G8:G9"/>
  </mergeCells>
  <conditionalFormatting sqref="A10:AG39">
    <cfRule type="expression" dxfId="19" priority="5">
      <formula>WEEKDAY($B10,2)&gt;5</formula>
    </cfRule>
  </conditionalFormatting>
  <conditionalFormatting sqref="A10:B39">
    <cfRule type="expression" dxfId="18" priority="4">
      <formula>WEEKDAY($B10,2)&gt;5</formula>
    </cfRule>
  </conditionalFormatting>
  <conditionalFormatting sqref="F10:F39">
    <cfRule type="expression" dxfId="17" priority="3">
      <formula>COLUMN()</formula>
    </cfRule>
  </conditionalFormatting>
  <conditionalFormatting sqref="V10:V39">
    <cfRule type="expression" dxfId="16" priority="2">
      <formula>COLUMN()</formula>
    </cfRule>
  </conditionalFormatting>
  <conditionalFormatting sqref="AD10:AD39">
    <cfRule type="expression" dxfId="15" priority="1">
      <formula>COLUMN()</formula>
    </cfRule>
  </conditionalFormatting>
  <dataValidations count="1">
    <dataValidation type="whole" operator="greaterThanOrEqual" allowBlank="1" showInputMessage="1" showErrorMessage="1" errorTitle="Achtung!" error="Sie dürfen nur ganze Zahlen eingeben!" sqref="C10:AG39">
      <formula1>0</formula1>
    </dataValidation>
  </dataValidations>
  <pageMargins left="0.70866141732283472" right="0.70866141732283472" top="0.78740157480314965" bottom="0.78740157480314965" header="0.31496062992125984" footer="0.31496062992125984"/>
  <pageSetup paperSize="9" scale="45" orientation="landscape" horizontalDpi="300" verticalDpi="300"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zoomScale="60" zoomScaleNormal="60" zoomScaleSheetLayoutView="100" zoomScalePageLayoutView="50" workbookViewId="0">
      <selection activeCell="U10" sqref="U10"/>
    </sheetView>
  </sheetViews>
  <sheetFormatPr baseColWidth="10" defaultColWidth="11" defaultRowHeight="15" x14ac:dyDescent="0.25"/>
  <cols>
    <col min="1" max="1" width="21.375" style="1" customWidth="1"/>
    <col min="2" max="2" width="11.125" style="1" customWidth="1"/>
    <col min="3" max="5" width="6.125" style="1" customWidth="1"/>
    <col min="6" max="6" width="10.625" style="1" customWidth="1"/>
    <col min="7" max="33" width="6.125" style="1" customWidth="1"/>
    <col min="34" max="34" width="38.625" style="1" customWidth="1"/>
    <col min="35" max="16384" width="11" style="1"/>
  </cols>
  <sheetData>
    <row r="1" spans="1:34" ht="18.75" x14ac:dyDescent="0.3">
      <c r="A1" s="168" t="s">
        <v>15</v>
      </c>
      <c r="B1" s="168">
        <f>Ausblenden!A81</f>
        <v>2025</v>
      </c>
    </row>
    <row r="3" spans="1:34" ht="21" customHeight="1" x14ac:dyDescent="0.25">
      <c r="A3" s="128" t="s">
        <v>0</v>
      </c>
      <c r="B3" s="107">
        <f>'Deckblatt 2025'!C7</f>
        <v>0</v>
      </c>
    </row>
    <row r="4" spans="1:34" ht="21" customHeight="1" x14ac:dyDescent="0.25">
      <c r="A4" s="129" t="s">
        <v>85</v>
      </c>
      <c r="B4" s="2">
        <f>'Deckblatt 2025'!C9</f>
        <v>0</v>
      </c>
    </row>
    <row r="5" spans="1:34" ht="21" customHeight="1" x14ac:dyDescent="0.25">
      <c r="A5" s="129" t="s">
        <v>70</v>
      </c>
      <c r="B5" s="176">
        <f>'Deckblatt 2025'!C11</f>
        <v>0</v>
      </c>
    </row>
    <row r="6" spans="1:34" ht="21" customHeight="1" thickBot="1" x14ac:dyDescent="0.3"/>
    <row r="7" spans="1:34" ht="21" customHeight="1" thickBot="1" x14ac:dyDescent="0.3">
      <c r="A7" s="265" t="s">
        <v>65</v>
      </c>
      <c r="B7" s="272"/>
      <c r="C7" s="265" t="str">
        <f>'Jahresübersicht '!B7</f>
        <v>Nutzende nach Geschlecht</v>
      </c>
      <c r="D7" s="266"/>
      <c r="E7" s="266"/>
      <c r="F7" s="267"/>
      <c r="G7" s="289" t="str">
        <f>'Jahresübersicht '!F7</f>
        <v>Nutzende nach Altersgruppen</v>
      </c>
      <c r="H7" s="290"/>
      <c r="I7" s="290"/>
      <c r="J7" s="290"/>
      <c r="K7" s="290"/>
      <c r="L7" s="290"/>
      <c r="M7" s="290"/>
      <c r="N7" s="290"/>
      <c r="O7" s="290"/>
      <c r="P7" s="290"/>
      <c r="Q7" s="290"/>
      <c r="R7" s="290"/>
      <c r="S7" s="290"/>
      <c r="T7" s="290"/>
      <c r="U7" s="290"/>
      <c r="V7" s="267"/>
      <c r="W7" s="265" t="str">
        <f>'Jahresübersicht '!V7</f>
        <v>Nutzungen nach Inhalt/Methode</v>
      </c>
      <c r="X7" s="266"/>
      <c r="Y7" s="266"/>
      <c r="Z7" s="266"/>
      <c r="AA7" s="266"/>
      <c r="AB7" s="266"/>
      <c r="AC7" s="266"/>
      <c r="AD7" s="267"/>
      <c r="AE7" s="265" t="str">
        <f>'Jahresübersicht '!AD7</f>
        <v>Anzahl der:</v>
      </c>
      <c r="AF7" s="266"/>
      <c r="AG7" s="266"/>
      <c r="AH7" s="106" t="s">
        <v>68</v>
      </c>
    </row>
    <row r="8" spans="1:34" ht="45" customHeight="1" x14ac:dyDescent="0.25">
      <c r="A8" s="281" t="s">
        <v>20</v>
      </c>
      <c r="B8" s="279" t="s">
        <v>21</v>
      </c>
      <c r="C8" s="237" t="s">
        <v>66</v>
      </c>
      <c r="D8" s="239" t="s">
        <v>67</v>
      </c>
      <c r="E8" s="285" t="s">
        <v>100</v>
      </c>
      <c r="F8" s="287" t="s">
        <v>1</v>
      </c>
      <c r="G8" s="291" t="s">
        <v>2</v>
      </c>
      <c r="H8" s="306" t="s">
        <v>26</v>
      </c>
      <c r="I8" s="308" t="s">
        <v>27</v>
      </c>
      <c r="J8" s="273" t="s">
        <v>3</v>
      </c>
      <c r="K8" s="274"/>
      <c r="L8" s="275"/>
      <c r="M8" s="276" t="s">
        <v>4</v>
      </c>
      <c r="N8" s="277"/>
      <c r="O8" s="278"/>
      <c r="P8" s="273" t="s">
        <v>5</v>
      </c>
      <c r="Q8" s="274"/>
      <c r="R8" s="275"/>
      <c r="S8" s="274" t="s">
        <v>56</v>
      </c>
      <c r="T8" s="274"/>
      <c r="U8" s="274"/>
      <c r="V8" s="243" t="s">
        <v>1</v>
      </c>
      <c r="W8" s="295" t="str">
        <f>'Jahresübersicht '!V8</f>
        <v>Einzelarbeit</v>
      </c>
      <c r="X8" s="293" t="str">
        <f>'Jahresübersicht '!W8</f>
        <v>offenes Angebot</v>
      </c>
      <c r="Y8" s="293" t="str">
        <f>'Jahresübersicht '!X8</f>
        <v>Gruppenangebot</v>
      </c>
      <c r="Z8" s="293" t="str">
        <f>'Jahresübersicht '!Y8</f>
        <v>Beteiligungsprojekt</v>
      </c>
      <c r="AA8" s="293" t="str">
        <f>'Jahresübersicht '!Z8</f>
        <v>Angebot in Kooperation</v>
      </c>
      <c r="AB8" s="293" t="str">
        <f>'Jahresübersicht '!AA8</f>
        <v>Ausflug/Exkursion</v>
      </c>
      <c r="AC8" s="297" t="str">
        <f>'Jahresübersicht '!AB8</f>
        <v>Fahrt mit Übernachtung</v>
      </c>
      <c r="AD8" s="287" t="s">
        <v>1</v>
      </c>
      <c r="AE8" s="295" t="str">
        <f>'Jahresübersicht '!AD8</f>
        <v>selbstverwalteten Gruppen</v>
      </c>
      <c r="AF8" s="293" t="str">
        <f>'Jahresübersicht '!AE8</f>
        <v>Veranstaltungen</v>
      </c>
      <c r="AG8" s="297" t="str">
        <f>'Jahresübersicht '!AF8</f>
        <v xml:space="preserve">Nutzung durch Gemeinwesen </v>
      </c>
      <c r="AH8" s="301"/>
    </row>
    <row r="9" spans="1:34" ht="69.95" customHeight="1" thickBot="1" x14ac:dyDescent="0.3">
      <c r="A9" s="282"/>
      <c r="B9" s="280"/>
      <c r="C9" s="283"/>
      <c r="D9" s="284"/>
      <c r="E9" s="286"/>
      <c r="F9" s="288"/>
      <c r="G9" s="292"/>
      <c r="H9" s="307"/>
      <c r="I9" s="309"/>
      <c r="J9" s="134" t="s">
        <v>24</v>
      </c>
      <c r="K9" s="53" t="s">
        <v>25</v>
      </c>
      <c r="L9" s="311" t="s">
        <v>147</v>
      </c>
      <c r="M9" s="134" t="s">
        <v>24</v>
      </c>
      <c r="N9" s="53" t="s">
        <v>25</v>
      </c>
      <c r="O9" s="311" t="s">
        <v>147</v>
      </c>
      <c r="P9" s="134" t="s">
        <v>24</v>
      </c>
      <c r="Q9" s="53" t="s">
        <v>25</v>
      </c>
      <c r="R9" s="311" t="s">
        <v>147</v>
      </c>
      <c r="S9" s="133" t="s">
        <v>24</v>
      </c>
      <c r="T9" s="53" t="s">
        <v>25</v>
      </c>
      <c r="U9" s="312" t="s">
        <v>147</v>
      </c>
      <c r="V9" s="244"/>
      <c r="W9" s="296"/>
      <c r="X9" s="294"/>
      <c r="Y9" s="294"/>
      <c r="Z9" s="294"/>
      <c r="AA9" s="294"/>
      <c r="AB9" s="294"/>
      <c r="AC9" s="298"/>
      <c r="AD9" s="288"/>
      <c r="AE9" s="296"/>
      <c r="AF9" s="294"/>
      <c r="AG9" s="298"/>
      <c r="AH9" s="302"/>
    </row>
    <row r="10" spans="1:34" ht="21" customHeight="1" x14ac:dyDescent="0.25">
      <c r="A10" s="68" t="str">
        <f>TEXT(B10,"TTTT")</f>
        <v>Mittwoch</v>
      </c>
      <c r="B10" s="69">
        <f>DATE(Ausblenden!$A$81,10,Ausblenden!$B81)</f>
        <v>45931</v>
      </c>
      <c r="C10" s="54">
        <f>J10+M10+P10+S10</f>
        <v>0</v>
      </c>
      <c r="D10" s="54">
        <f t="shared" ref="D10:E25" si="0">K10+N10+Q10+T10</f>
        <v>0</v>
      </c>
      <c r="E10" s="54">
        <f t="shared" si="0"/>
        <v>0</v>
      </c>
      <c r="F10" s="169">
        <f>SUM(C10:E10)</f>
        <v>0</v>
      </c>
      <c r="G10" s="131"/>
      <c r="H10" s="131"/>
      <c r="I10" s="140"/>
      <c r="J10" s="70"/>
      <c r="K10" s="55"/>
      <c r="L10" s="72"/>
      <c r="M10" s="70"/>
      <c r="N10" s="55"/>
      <c r="O10" s="72"/>
      <c r="P10" s="70"/>
      <c r="Q10" s="55"/>
      <c r="R10" s="72"/>
      <c r="S10" s="71"/>
      <c r="T10" s="55"/>
      <c r="U10" s="55"/>
      <c r="V10" s="169">
        <f t="shared" ref="V10:V40" si="1">SUM(G10:U10)</f>
        <v>0</v>
      </c>
      <c r="W10" s="56"/>
      <c r="X10" s="56"/>
      <c r="Y10" s="56"/>
      <c r="Z10" s="56"/>
      <c r="AA10" s="56"/>
      <c r="AB10" s="56"/>
      <c r="AC10" s="57"/>
      <c r="AD10" s="170">
        <f t="shared" ref="AD10:AD40" si="2">SUM(W10:AC10)</f>
        <v>0</v>
      </c>
      <c r="AE10" s="182"/>
      <c r="AF10" s="75"/>
      <c r="AG10" s="76"/>
      <c r="AH10" s="126"/>
    </row>
    <row r="11" spans="1:34" ht="21" customHeight="1" x14ac:dyDescent="0.25">
      <c r="A11" s="68" t="str">
        <f t="shared" ref="A11:A40" si="3">TEXT(B11,"TTTT")</f>
        <v>Donnerstag</v>
      </c>
      <c r="B11" s="69">
        <f>DATE(Ausblenden!$A$81,10,Ausblenden!$B82)</f>
        <v>45932</v>
      </c>
      <c r="C11" s="54">
        <f t="shared" ref="C11:E40" si="4">J11+M11+P11+S11</f>
        <v>0</v>
      </c>
      <c r="D11" s="54">
        <f t="shared" si="0"/>
        <v>0</v>
      </c>
      <c r="E11" s="54">
        <f t="shared" si="0"/>
        <v>0</v>
      </c>
      <c r="F11" s="169">
        <f>SUM(C11:E11)</f>
        <v>0</v>
      </c>
      <c r="G11" s="131"/>
      <c r="H11" s="131"/>
      <c r="I11" s="140"/>
      <c r="J11" s="70"/>
      <c r="K11" s="55"/>
      <c r="L11" s="72"/>
      <c r="M11" s="70"/>
      <c r="N11" s="55"/>
      <c r="O11" s="72"/>
      <c r="P11" s="70"/>
      <c r="Q11" s="55"/>
      <c r="R11" s="72"/>
      <c r="S11" s="71"/>
      <c r="T11" s="55"/>
      <c r="U11" s="55"/>
      <c r="V11" s="169">
        <f t="shared" si="1"/>
        <v>0</v>
      </c>
      <c r="W11" s="56"/>
      <c r="X11" s="56"/>
      <c r="Y11" s="56"/>
      <c r="Z11" s="56"/>
      <c r="AA11" s="56"/>
      <c r="AB11" s="56"/>
      <c r="AC11" s="57"/>
      <c r="AD11" s="170">
        <f t="shared" si="2"/>
        <v>0</v>
      </c>
      <c r="AE11" s="58"/>
      <c r="AF11" s="56"/>
      <c r="AG11" s="57"/>
      <c r="AH11" s="126"/>
    </row>
    <row r="12" spans="1:34" ht="21" customHeight="1" x14ac:dyDescent="0.25">
      <c r="A12" s="205" t="str">
        <f t="shared" si="3"/>
        <v>Freitag</v>
      </c>
      <c r="B12" s="206">
        <f>DATE(Ausblenden!$A$81,10,Ausblenden!$B83)</f>
        <v>45933</v>
      </c>
      <c r="C12" s="191">
        <f t="shared" si="4"/>
        <v>0</v>
      </c>
      <c r="D12" s="191">
        <f t="shared" si="0"/>
        <v>0</v>
      </c>
      <c r="E12" s="191">
        <f t="shared" si="0"/>
        <v>0</v>
      </c>
      <c r="F12" s="192">
        <f t="shared" ref="F12:F40" si="5">SUM(C12:E12)</f>
        <v>0</v>
      </c>
      <c r="G12" s="193"/>
      <c r="H12" s="193"/>
      <c r="I12" s="194"/>
      <c r="J12" s="195"/>
      <c r="K12" s="196"/>
      <c r="L12" s="197"/>
      <c r="M12" s="195"/>
      <c r="N12" s="196"/>
      <c r="O12" s="197"/>
      <c r="P12" s="195"/>
      <c r="Q12" s="196"/>
      <c r="R12" s="197"/>
      <c r="S12" s="198"/>
      <c r="T12" s="196"/>
      <c r="U12" s="196"/>
      <c r="V12" s="192">
        <f t="shared" si="1"/>
        <v>0</v>
      </c>
      <c r="W12" s="199"/>
      <c r="X12" s="199"/>
      <c r="Y12" s="199"/>
      <c r="Z12" s="199"/>
      <c r="AA12" s="199"/>
      <c r="AB12" s="199"/>
      <c r="AC12" s="200"/>
      <c r="AD12" s="201">
        <f t="shared" si="2"/>
        <v>0</v>
      </c>
      <c r="AE12" s="207"/>
      <c r="AF12" s="199"/>
      <c r="AG12" s="200"/>
      <c r="AH12" s="127"/>
    </row>
    <row r="13" spans="1:34" ht="21" customHeight="1" x14ac:dyDescent="0.25">
      <c r="A13" s="68" t="str">
        <f t="shared" si="3"/>
        <v>Samstag</v>
      </c>
      <c r="B13" s="69">
        <f>DATE(Ausblenden!$A$81,10,Ausblenden!$B84)</f>
        <v>45934</v>
      </c>
      <c r="C13" s="54">
        <f t="shared" si="4"/>
        <v>0</v>
      </c>
      <c r="D13" s="54">
        <f t="shared" si="0"/>
        <v>0</v>
      </c>
      <c r="E13" s="54">
        <f t="shared" si="0"/>
        <v>0</v>
      </c>
      <c r="F13" s="169">
        <f t="shared" si="5"/>
        <v>0</v>
      </c>
      <c r="G13" s="131"/>
      <c r="H13" s="131"/>
      <c r="I13" s="140"/>
      <c r="J13" s="70"/>
      <c r="K13" s="55"/>
      <c r="L13" s="72"/>
      <c r="M13" s="70"/>
      <c r="N13" s="55"/>
      <c r="O13" s="72"/>
      <c r="P13" s="70"/>
      <c r="Q13" s="55"/>
      <c r="R13" s="72"/>
      <c r="S13" s="71"/>
      <c r="T13" s="55"/>
      <c r="U13" s="55"/>
      <c r="V13" s="169">
        <f t="shared" si="1"/>
        <v>0</v>
      </c>
      <c r="W13" s="56"/>
      <c r="X13" s="56"/>
      <c r="Y13" s="56"/>
      <c r="Z13" s="56"/>
      <c r="AA13" s="56"/>
      <c r="AB13" s="56"/>
      <c r="AC13" s="57"/>
      <c r="AD13" s="170">
        <f t="shared" si="2"/>
        <v>0</v>
      </c>
      <c r="AE13" s="58"/>
      <c r="AF13" s="56"/>
      <c r="AG13" s="57"/>
      <c r="AH13" s="126"/>
    </row>
    <row r="14" spans="1:34" ht="21" customHeight="1" x14ac:dyDescent="0.25">
      <c r="A14" s="68" t="str">
        <f t="shared" si="3"/>
        <v>Sonntag</v>
      </c>
      <c r="B14" s="69">
        <f>DATE(Ausblenden!$A$81,10,Ausblenden!$B85)</f>
        <v>45935</v>
      </c>
      <c r="C14" s="54">
        <f t="shared" si="4"/>
        <v>0</v>
      </c>
      <c r="D14" s="54">
        <f t="shared" si="0"/>
        <v>0</v>
      </c>
      <c r="E14" s="54">
        <f t="shared" si="0"/>
        <v>0</v>
      </c>
      <c r="F14" s="169">
        <f t="shared" si="5"/>
        <v>0</v>
      </c>
      <c r="G14" s="131"/>
      <c r="H14" s="131"/>
      <c r="I14" s="140"/>
      <c r="J14" s="70"/>
      <c r="K14" s="55"/>
      <c r="L14" s="72"/>
      <c r="M14" s="70"/>
      <c r="N14" s="55"/>
      <c r="O14" s="72"/>
      <c r="P14" s="70"/>
      <c r="Q14" s="55"/>
      <c r="R14" s="72"/>
      <c r="S14" s="71"/>
      <c r="T14" s="55"/>
      <c r="U14" s="55"/>
      <c r="V14" s="169">
        <f t="shared" si="1"/>
        <v>0</v>
      </c>
      <c r="W14" s="56"/>
      <c r="X14" s="56"/>
      <c r="Y14" s="56"/>
      <c r="Z14" s="56"/>
      <c r="AA14" s="56"/>
      <c r="AB14" s="56"/>
      <c r="AC14" s="57"/>
      <c r="AD14" s="170">
        <f t="shared" si="2"/>
        <v>0</v>
      </c>
      <c r="AE14" s="58"/>
      <c r="AF14" s="56"/>
      <c r="AG14" s="57"/>
      <c r="AH14" s="126"/>
    </row>
    <row r="15" spans="1:34" ht="21" customHeight="1" x14ac:dyDescent="0.25">
      <c r="A15" s="68" t="str">
        <f t="shared" si="3"/>
        <v>Montag</v>
      </c>
      <c r="B15" s="69">
        <f>DATE(Ausblenden!$A$81,10,Ausblenden!$B86)</f>
        <v>45936</v>
      </c>
      <c r="C15" s="54">
        <f t="shared" si="4"/>
        <v>0</v>
      </c>
      <c r="D15" s="54">
        <f t="shared" si="0"/>
        <v>0</v>
      </c>
      <c r="E15" s="54">
        <f t="shared" si="0"/>
        <v>0</v>
      </c>
      <c r="F15" s="169">
        <f t="shared" si="5"/>
        <v>0</v>
      </c>
      <c r="G15" s="131"/>
      <c r="H15" s="131"/>
      <c r="I15" s="140"/>
      <c r="J15" s="70"/>
      <c r="K15" s="55"/>
      <c r="L15" s="72"/>
      <c r="M15" s="70"/>
      <c r="N15" s="55"/>
      <c r="O15" s="72"/>
      <c r="P15" s="70"/>
      <c r="Q15" s="55"/>
      <c r="R15" s="72"/>
      <c r="S15" s="71"/>
      <c r="T15" s="55"/>
      <c r="U15" s="55"/>
      <c r="V15" s="169">
        <f t="shared" si="1"/>
        <v>0</v>
      </c>
      <c r="W15" s="56"/>
      <c r="X15" s="56"/>
      <c r="Y15" s="56"/>
      <c r="Z15" s="56"/>
      <c r="AA15" s="56"/>
      <c r="AB15" s="56"/>
      <c r="AC15" s="57"/>
      <c r="AD15" s="170">
        <f t="shared" si="2"/>
        <v>0</v>
      </c>
      <c r="AE15" s="58"/>
      <c r="AF15" s="56"/>
      <c r="AG15" s="57"/>
      <c r="AH15" s="126"/>
    </row>
    <row r="16" spans="1:34" ht="21" customHeight="1" x14ac:dyDescent="0.25">
      <c r="A16" s="68" t="str">
        <f t="shared" si="3"/>
        <v>Dienstag</v>
      </c>
      <c r="B16" s="69">
        <f>DATE(Ausblenden!$A$81,10,Ausblenden!$B87)</f>
        <v>45937</v>
      </c>
      <c r="C16" s="54">
        <f t="shared" si="4"/>
        <v>0</v>
      </c>
      <c r="D16" s="54">
        <f t="shared" si="0"/>
        <v>0</v>
      </c>
      <c r="E16" s="54">
        <f t="shared" si="0"/>
        <v>0</v>
      </c>
      <c r="F16" s="169">
        <f t="shared" si="5"/>
        <v>0</v>
      </c>
      <c r="G16" s="131"/>
      <c r="H16" s="131"/>
      <c r="I16" s="140"/>
      <c r="J16" s="70"/>
      <c r="K16" s="55"/>
      <c r="L16" s="72"/>
      <c r="M16" s="70"/>
      <c r="N16" s="55"/>
      <c r="O16" s="72"/>
      <c r="P16" s="70"/>
      <c r="Q16" s="55"/>
      <c r="R16" s="72"/>
      <c r="S16" s="71"/>
      <c r="T16" s="55"/>
      <c r="U16" s="55"/>
      <c r="V16" s="169">
        <f t="shared" si="1"/>
        <v>0</v>
      </c>
      <c r="W16" s="56"/>
      <c r="X16" s="56"/>
      <c r="Y16" s="56"/>
      <c r="Z16" s="56"/>
      <c r="AA16" s="56"/>
      <c r="AB16" s="56"/>
      <c r="AC16" s="57"/>
      <c r="AD16" s="170">
        <f t="shared" si="2"/>
        <v>0</v>
      </c>
      <c r="AE16" s="58"/>
      <c r="AF16" s="56"/>
      <c r="AG16" s="57"/>
      <c r="AH16" s="126"/>
    </row>
    <row r="17" spans="1:34" ht="21" customHeight="1" x14ac:dyDescent="0.25">
      <c r="A17" s="68" t="str">
        <f t="shared" si="3"/>
        <v>Mittwoch</v>
      </c>
      <c r="B17" s="69">
        <f>DATE(Ausblenden!$A$81,10,Ausblenden!$B88)</f>
        <v>45938</v>
      </c>
      <c r="C17" s="54">
        <f t="shared" si="4"/>
        <v>0</v>
      </c>
      <c r="D17" s="54">
        <f t="shared" si="0"/>
        <v>0</v>
      </c>
      <c r="E17" s="54">
        <f t="shared" si="0"/>
        <v>0</v>
      </c>
      <c r="F17" s="169">
        <f t="shared" si="5"/>
        <v>0</v>
      </c>
      <c r="G17" s="132"/>
      <c r="H17" s="132"/>
      <c r="I17" s="141"/>
      <c r="J17" s="135"/>
      <c r="K17" s="74"/>
      <c r="L17" s="136"/>
      <c r="M17" s="135"/>
      <c r="N17" s="74"/>
      <c r="O17" s="136"/>
      <c r="P17" s="135"/>
      <c r="Q17" s="74"/>
      <c r="R17" s="136"/>
      <c r="S17" s="79"/>
      <c r="T17" s="74"/>
      <c r="U17" s="74"/>
      <c r="V17" s="169">
        <f t="shared" si="1"/>
        <v>0</v>
      </c>
      <c r="W17" s="75"/>
      <c r="X17" s="75"/>
      <c r="Y17" s="75"/>
      <c r="Z17" s="75"/>
      <c r="AA17" s="75"/>
      <c r="AB17" s="75"/>
      <c r="AC17" s="76"/>
      <c r="AD17" s="170">
        <f t="shared" si="2"/>
        <v>0</v>
      </c>
      <c r="AE17" s="58"/>
      <c r="AF17" s="56"/>
      <c r="AG17" s="57"/>
      <c r="AH17" s="126"/>
    </row>
    <row r="18" spans="1:34" ht="21" customHeight="1" x14ac:dyDescent="0.25">
      <c r="A18" s="68" t="str">
        <f t="shared" si="3"/>
        <v>Donnerstag</v>
      </c>
      <c r="B18" s="69">
        <f>DATE(Ausblenden!$A$81,10,Ausblenden!$B89)</f>
        <v>45939</v>
      </c>
      <c r="C18" s="54">
        <f t="shared" si="4"/>
        <v>0</v>
      </c>
      <c r="D18" s="54">
        <f t="shared" si="0"/>
        <v>0</v>
      </c>
      <c r="E18" s="54">
        <f t="shared" si="0"/>
        <v>0</v>
      </c>
      <c r="F18" s="169">
        <f t="shared" si="5"/>
        <v>0</v>
      </c>
      <c r="G18" s="131"/>
      <c r="H18" s="131"/>
      <c r="I18" s="140"/>
      <c r="J18" s="70"/>
      <c r="K18" s="55"/>
      <c r="L18" s="72"/>
      <c r="M18" s="70"/>
      <c r="N18" s="55"/>
      <c r="O18" s="72"/>
      <c r="P18" s="70"/>
      <c r="Q18" s="55"/>
      <c r="R18" s="72"/>
      <c r="S18" s="71"/>
      <c r="T18" s="55"/>
      <c r="U18" s="55"/>
      <c r="V18" s="169">
        <f t="shared" si="1"/>
        <v>0</v>
      </c>
      <c r="W18" s="56"/>
      <c r="X18" s="56"/>
      <c r="Y18" s="56"/>
      <c r="Z18" s="56"/>
      <c r="AA18" s="56"/>
      <c r="AB18" s="56"/>
      <c r="AC18" s="57"/>
      <c r="AD18" s="170">
        <f t="shared" si="2"/>
        <v>0</v>
      </c>
      <c r="AE18" s="58"/>
      <c r="AF18" s="56"/>
      <c r="AG18" s="57"/>
      <c r="AH18" s="126"/>
    </row>
    <row r="19" spans="1:34" ht="21" customHeight="1" x14ac:dyDescent="0.25">
      <c r="A19" s="68" t="str">
        <f t="shared" si="3"/>
        <v>Freitag</v>
      </c>
      <c r="B19" s="69">
        <f>DATE(Ausblenden!$A$81,10,Ausblenden!$B90)</f>
        <v>45940</v>
      </c>
      <c r="C19" s="54">
        <f t="shared" si="4"/>
        <v>0</v>
      </c>
      <c r="D19" s="54">
        <f t="shared" si="0"/>
        <v>0</v>
      </c>
      <c r="E19" s="54">
        <f t="shared" si="0"/>
        <v>0</v>
      </c>
      <c r="F19" s="169">
        <f t="shared" si="5"/>
        <v>0</v>
      </c>
      <c r="G19" s="131"/>
      <c r="H19" s="131"/>
      <c r="I19" s="140"/>
      <c r="J19" s="70"/>
      <c r="K19" s="55"/>
      <c r="L19" s="72"/>
      <c r="M19" s="70"/>
      <c r="N19" s="55"/>
      <c r="O19" s="72"/>
      <c r="P19" s="70"/>
      <c r="Q19" s="55"/>
      <c r="R19" s="72"/>
      <c r="S19" s="71"/>
      <c r="T19" s="55"/>
      <c r="U19" s="55"/>
      <c r="V19" s="169">
        <f t="shared" si="1"/>
        <v>0</v>
      </c>
      <c r="W19" s="56"/>
      <c r="X19" s="56"/>
      <c r="Y19" s="56"/>
      <c r="Z19" s="56"/>
      <c r="AA19" s="56"/>
      <c r="AB19" s="56"/>
      <c r="AC19" s="57"/>
      <c r="AD19" s="170">
        <f t="shared" si="2"/>
        <v>0</v>
      </c>
      <c r="AE19" s="58"/>
      <c r="AF19" s="56"/>
      <c r="AG19" s="57"/>
      <c r="AH19" s="127"/>
    </row>
    <row r="20" spans="1:34" ht="21" customHeight="1" x14ac:dyDescent="0.25">
      <c r="A20" s="68" t="str">
        <f t="shared" si="3"/>
        <v>Samstag</v>
      </c>
      <c r="B20" s="69">
        <f>DATE(Ausblenden!$A$81,10,Ausblenden!$B91)</f>
        <v>45941</v>
      </c>
      <c r="C20" s="54">
        <f t="shared" si="4"/>
        <v>0</v>
      </c>
      <c r="D20" s="54">
        <f t="shared" si="0"/>
        <v>0</v>
      </c>
      <c r="E20" s="54">
        <f t="shared" si="0"/>
        <v>0</v>
      </c>
      <c r="F20" s="169">
        <f t="shared" si="5"/>
        <v>0</v>
      </c>
      <c r="G20" s="131"/>
      <c r="H20" s="131"/>
      <c r="I20" s="140"/>
      <c r="J20" s="70"/>
      <c r="K20" s="55"/>
      <c r="L20" s="72"/>
      <c r="M20" s="70"/>
      <c r="N20" s="55"/>
      <c r="O20" s="72"/>
      <c r="P20" s="70"/>
      <c r="Q20" s="55"/>
      <c r="R20" s="72"/>
      <c r="S20" s="71"/>
      <c r="T20" s="55"/>
      <c r="U20" s="55"/>
      <c r="V20" s="169">
        <f t="shared" si="1"/>
        <v>0</v>
      </c>
      <c r="W20" s="56"/>
      <c r="X20" s="56"/>
      <c r="Y20" s="56"/>
      <c r="Z20" s="56"/>
      <c r="AA20" s="56"/>
      <c r="AB20" s="56"/>
      <c r="AC20" s="57"/>
      <c r="AD20" s="170">
        <f t="shared" si="2"/>
        <v>0</v>
      </c>
      <c r="AE20" s="58"/>
      <c r="AF20" s="56"/>
      <c r="AG20" s="57"/>
      <c r="AH20" s="126"/>
    </row>
    <row r="21" spans="1:34" ht="21" customHeight="1" x14ac:dyDescent="0.25">
      <c r="A21" s="68" t="str">
        <f t="shared" si="3"/>
        <v>Sonntag</v>
      </c>
      <c r="B21" s="69">
        <f>DATE(Ausblenden!$A$81,10,Ausblenden!$B92)</f>
        <v>45942</v>
      </c>
      <c r="C21" s="54">
        <f t="shared" si="4"/>
        <v>0</v>
      </c>
      <c r="D21" s="54">
        <f t="shared" si="0"/>
        <v>0</v>
      </c>
      <c r="E21" s="54">
        <f t="shared" si="0"/>
        <v>0</v>
      </c>
      <c r="F21" s="169">
        <f t="shared" si="5"/>
        <v>0</v>
      </c>
      <c r="G21" s="131"/>
      <c r="H21" s="131"/>
      <c r="I21" s="140"/>
      <c r="J21" s="70"/>
      <c r="K21" s="55"/>
      <c r="L21" s="72"/>
      <c r="M21" s="70"/>
      <c r="N21" s="55"/>
      <c r="O21" s="72"/>
      <c r="P21" s="70"/>
      <c r="Q21" s="55"/>
      <c r="R21" s="72"/>
      <c r="S21" s="71"/>
      <c r="T21" s="55"/>
      <c r="U21" s="55"/>
      <c r="V21" s="169">
        <f t="shared" si="1"/>
        <v>0</v>
      </c>
      <c r="W21" s="56"/>
      <c r="X21" s="56"/>
      <c r="Y21" s="56"/>
      <c r="Z21" s="56"/>
      <c r="AA21" s="56"/>
      <c r="AB21" s="56"/>
      <c r="AC21" s="57"/>
      <c r="AD21" s="170">
        <f t="shared" si="2"/>
        <v>0</v>
      </c>
      <c r="AE21" s="58"/>
      <c r="AF21" s="56"/>
      <c r="AG21" s="57"/>
      <c r="AH21" s="126"/>
    </row>
    <row r="22" spans="1:34" ht="21" customHeight="1" x14ac:dyDescent="0.25">
      <c r="A22" s="68" t="str">
        <f t="shared" si="3"/>
        <v>Montag</v>
      </c>
      <c r="B22" s="69">
        <f>DATE(Ausblenden!$A$81,10,Ausblenden!$B93)</f>
        <v>45943</v>
      </c>
      <c r="C22" s="54">
        <f t="shared" si="4"/>
        <v>0</v>
      </c>
      <c r="D22" s="54">
        <f t="shared" si="0"/>
        <v>0</v>
      </c>
      <c r="E22" s="54">
        <f t="shared" si="0"/>
        <v>0</v>
      </c>
      <c r="F22" s="169">
        <f t="shared" si="5"/>
        <v>0</v>
      </c>
      <c r="G22" s="131"/>
      <c r="H22" s="131"/>
      <c r="I22" s="140"/>
      <c r="J22" s="70"/>
      <c r="K22" s="55"/>
      <c r="L22" s="72"/>
      <c r="M22" s="70"/>
      <c r="N22" s="55"/>
      <c r="O22" s="72"/>
      <c r="P22" s="70"/>
      <c r="Q22" s="55"/>
      <c r="R22" s="72"/>
      <c r="S22" s="71"/>
      <c r="T22" s="55"/>
      <c r="U22" s="55"/>
      <c r="V22" s="169">
        <f t="shared" si="1"/>
        <v>0</v>
      </c>
      <c r="W22" s="56"/>
      <c r="X22" s="56"/>
      <c r="Y22" s="56"/>
      <c r="Z22" s="56"/>
      <c r="AA22" s="56"/>
      <c r="AB22" s="56"/>
      <c r="AC22" s="57"/>
      <c r="AD22" s="170">
        <f t="shared" si="2"/>
        <v>0</v>
      </c>
      <c r="AE22" s="58"/>
      <c r="AF22" s="56"/>
      <c r="AG22" s="57"/>
      <c r="AH22" s="126"/>
    </row>
    <row r="23" spans="1:34" ht="21" customHeight="1" x14ac:dyDescent="0.25">
      <c r="A23" s="68" t="str">
        <f t="shared" si="3"/>
        <v>Dienstag</v>
      </c>
      <c r="B23" s="69">
        <f>DATE(Ausblenden!$A$81,10,Ausblenden!$B94)</f>
        <v>45944</v>
      </c>
      <c r="C23" s="54">
        <f t="shared" si="4"/>
        <v>0</v>
      </c>
      <c r="D23" s="54">
        <f t="shared" si="0"/>
        <v>0</v>
      </c>
      <c r="E23" s="54">
        <f t="shared" si="0"/>
        <v>0</v>
      </c>
      <c r="F23" s="169">
        <f t="shared" si="5"/>
        <v>0</v>
      </c>
      <c r="G23" s="131"/>
      <c r="H23" s="131"/>
      <c r="I23" s="140"/>
      <c r="J23" s="70"/>
      <c r="K23" s="55"/>
      <c r="L23" s="72"/>
      <c r="M23" s="70"/>
      <c r="N23" s="55"/>
      <c r="O23" s="72"/>
      <c r="P23" s="70"/>
      <c r="Q23" s="55"/>
      <c r="R23" s="72"/>
      <c r="S23" s="71"/>
      <c r="T23" s="55"/>
      <c r="U23" s="55"/>
      <c r="V23" s="169">
        <f t="shared" si="1"/>
        <v>0</v>
      </c>
      <c r="W23" s="56"/>
      <c r="X23" s="56"/>
      <c r="Y23" s="56"/>
      <c r="Z23" s="56"/>
      <c r="AA23" s="56"/>
      <c r="AB23" s="56"/>
      <c r="AC23" s="57"/>
      <c r="AD23" s="170">
        <f t="shared" si="2"/>
        <v>0</v>
      </c>
      <c r="AE23" s="58"/>
      <c r="AF23" s="56"/>
      <c r="AG23" s="57"/>
      <c r="AH23" s="126"/>
    </row>
    <row r="24" spans="1:34" ht="21" customHeight="1" x14ac:dyDescent="0.25">
      <c r="A24" s="68" t="str">
        <f t="shared" si="3"/>
        <v>Mittwoch</v>
      </c>
      <c r="B24" s="69">
        <f>DATE(Ausblenden!$A$81,10,Ausblenden!$B95)</f>
        <v>45945</v>
      </c>
      <c r="C24" s="54">
        <f t="shared" si="4"/>
        <v>0</v>
      </c>
      <c r="D24" s="54">
        <f t="shared" si="0"/>
        <v>0</v>
      </c>
      <c r="E24" s="54">
        <f t="shared" si="0"/>
        <v>0</v>
      </c>
      <c r="F24" s="169">
        <f t="shared" si="5"/>
        <v>0</v>
      </c>
      <c r="G24" s="132"/>
      <c r="H24" s="132"/>
      <c r="I24" s="141"/>
      <c r="J24" s="135"/>
      <c r="K24" s="74"/>
      <c r="L24" s="136"/>
      <c r="M24" s="135"/>
      <c r="N24" s="74"/>
      <c r="O24" s="136"/>
      <c r="P24" s="135"/>
      <c r="Q24" s="74"/>
      <c r="R24" s="136"/>
      <c r="S24" s="79"/>
      <c r="T24" s="74"/>
      <c r="U24" s="74"/>
      <c r="V24" s="169">
        <f t="shared" si="1"/>
        <v>0</v>
      </c>
      <c r="W24" s="75"/>
      <c r="X24" s="75"/>
      <c r="Y24" s="75"/>
      <c r="Z24" s="75"/>
      <c r="AA24" s="75"/>
      <c r="AB24" s="75"/>
      <c r="AC24" s="76"/>
      <c r="AD24" s="170">
        <f t="shared" si="2"/>
        <v>0</v>
      </c>
      <c r="AE24" s="58"/>
      <c r="AF24" s="56"/>
      <c r="AG24" s="57"/>
      <c r="AH24" s="126"/>
    </row>
    <row r="25" spans="1:34" ht="21" customHeight="1" x14ac:dyDescent="0.25">
      <c r="A25" s="68" t="str">
        <f t="shared" si="3"/>
        <v>Donnerstag</v>
      </c>
      <c r="B25" s="69">
        <f>DATE(Ausblenden!$A$81,10,Ausblenden!$B96)</f>
        <v>45946</v>
      </c>
      <c r="C25" s="54">
        <f t="shared" si="4"/>
        <v>0</v>
      </c>
      <c r="D25" s="54">
        <f t="shared" si="0"/>
        <v>0</v>
      </c>
      <c r="E25" s="54">
        <f t="shared" si="0"/>
        <v>0</v>
      </c>
      <c r="F25" s="169">
        <f t="shared" si="5"/>
        <v>0</v>
      </c>
      <c r="G25" s="131"/>
      <c r="H25" s="131"/>
      <c r="I25" s="140"/>
      <c r="J25" s="70"/>
      <c r="K25" s="55"/>
      <c r="L25" s="72"/>
      <c r="M25" s="70"/>
      <c r="N25" s="55"/>
      <c r="O25" s="72"/>
      <c r="P25" s="70"/>
      <c r="Q25" s="55"/>
      <c r="R25" s="72"/>
      <c r="S25" s="71"/>
      <c r="T25" s="55"/>
      <c r="U25" s="55"/>
      <c r="V25" s="169">
        <f t="shared" si="1"/>
        <v>0</v>
      </c>
      <c r="W25" s="56"/>
      <c r="X25" s="56"/>
      <c r="Y25" s="56"/>
      <c r="Z25" s="56"/>
      <c r="AA25" s="56"/>
      <c r="AB25" s="56"/>
      <c r="AC25" s="57"/>
      <c r="AD25" s="170">
        <f t="shared" si="2"/>
        <v>0</v>
      </c>
      <c r="AE25" s="58"/>
      <c r="AF25" s="56"/>
      <c r="AG25" s="57"/>
      <c r="AH25" s="126"/>
    </row>
    <row r="26" spans="1:34" ht="21" customHeight="1" x14ac:dyDescent="0.25">
      <c r="A26" s="68" t="str">
        <f t="shared" si="3"/>
        <v>Freitag</v>
      </c>
      <c r="B26" s="69">
        <f>DATE(Ausblenden!$A$81,10,Ausblenden!$B97)</f>
        <v>45947</v>
      </c>
      <c r="C26" s="54">
        <f t="shared" si="4"/>
        <v>0</v>
      </c>
      <c r="D26" s="54">
        <f t="shared" si="4"/>
        <v>0</v>
      </c>
      <c r="E26" s="54">
        <f t="shared" si="4"/>
        <v>0</v>
      </c>
      <c r="F26" s="169">
        <f t="shared" si="5"/>
        <v>0</v>
      </c>
      <c r="G26" s="131"/>
      <c r="H26" s="131"/>
      <c r="I26" s="140"/>
      <c r="J26" s="70"/>
      <c r="K26" s="55"/>
      <c r="L26" s="72"/>
      <c r="M26" s="70"/>
      <c r="N26" s="55"/>
      <c r="O26" s="72"/>
      <c r="P26" s="70"/>
      <c r="Q26" s="55"/>
      <c r="R26" s="72"/>
      <c r="S26" s="71"/>
      <c r="T26" s="55"/>
      <c r="U26" s="55"/>
      <c r="V26" s="169">
        <f t="shared" si="1"/>
        <v>0</v>
      </c>
      <c r="W26" s="56"/>
      <c r="X26" s="56"/>
      <c r="Y26" s="56"/>
      <c r="Z26" s="56"/>
      <c r="AA26" s="56"/>
      <c r="AB26" s="56"/>
      <c r="AC26" s="57"/>
      <c r="AD26" s="170">
        <f t="shared" si="2"/>
        <v>0</v>
      </c>
      <c r="AE26" s="58"/>
      <c r="AF26" s="56"/>
      <c r="AG26" s="57"/>
      <c r="AH26" s="126"/>
    </row>
    <row r="27" spans="1:34" ht="21" customHeight="1" x14ac:dyDescent="0.25">
      <c r="A27" s="68" t="str">
        <f t="shared" si="3"/>
        <v>Samstag</v>
      </c>
      <c r="B27" s="69">
        <f>DATE(Ausblenden!$A$81,10,Ausblenden!$B98)</f>
        <v>45948</v>
      </c>
      <c r="C27" s="54">
        <f t="shared" si="4"/>
        <v>0</v>
      </c>
      <c r="D27" s="54">
        <f t="shared" si="4"/>
        <v>0</v>
      </c>
      <c r="E27" s="54">
        <f t="shared" si="4"/>
        <v>0</v>
      </c>
      <c r="F27" s="169">
        <f t="shared" si="5"/>
        <v>0</v>
      </c>
      <c r="G27" s="131"/>
      <c r="H27" s="131"/>
      <c r="I27" s="140"/>
      <c r="J27" s="70"/>
      <c r="K27" s="55"/>
      <c r="L27" s="72"/>
      <c r="M27" s="70"/>
      <c r="N27" s="55"/>
      <c r="O27" s="72"/>
      <c r="P27" s="70"/>
      <c r="Q27" s="55"/>
      <c r="R27" s="72"/>
      <c r="S27" s="71"/>
      <c r="T27" s="55"/>
      <c r="U27" s="55"/>
      <c r="V27" s="169">
        <f t="shared" si="1"/>
        <v>0</v>
      </c>
      <c r="W27" s="56"/>
      <c r="X27" s="56"/>
      <c r="Y27" s="56"/>
      <c r="Z27" s="56"/>
      <c r="AA27" s="56"/>
      <c r="AB27" s="56"/>
      <c r="AC27" s="57"/>
      <c r="AD27" s="170">
        <f t="shared" si="2"/>
        <v>0</v>
      </c>
      <c r="AE27" s="58"/>
      <c r="AF27" s="56"/>
      <c r="AG27" s="57"/>
      <c r="AH27" s="127"/>
    </row>
    <row r="28" spans="1:34" ht="21" customHeight="1" x14ac:dyDescent="0.25">
      <c r="A28" s="68" t="str">
        <f t="shared" si="3"/>
        <v>Sonntag</v>
      </c>
      <c r="B28" s="69">
        <f>DATE(Ausblenden!$A$81,10,Ausblenden!$B99)</f>
        <v>45949</v>
      </c>
      <c r="C28" s="54">
        <f t="shared" si="4"/>
        <v>0</v>
      </c>
      <c r="D28" s="54">
        <f t="shared" si="4"/>
        <v>0</v>
      </c>
      <c r="E28" s="54">
        <f t="shared" si="4"/>
        <v>0</v>
      </c>
      <c r="F28" s="169">
        <f t="shared" si="5"/>
        <v>0</v>
      </c>
      <c r="G28" s="131"/>
      <c r="H28" s="131"/>
      <c r="I28" s="140"/>
      <c r="J28" s="70"/>
      <c r="K28" s="55"/>
      <c r="L28" s="72"/>
      <c r="M28" s="70"/>
      <c r="N28" s="55"/>
      <c r="O28" s="72"/>
      <c r="P28" s="70"/>
      <c r="Q28" s="55"/>
      <c r="R28" s="72"/>
      <c r="S28" s="71"/>
      <c r="T28" s="55"/>
      <c r="U28" s="55"/>
      <c r="V28" s="169">
        <f t="shared" si="1"/>
        <v>0</v>
      </c>
      <c r="W28" s="56"/>
      <c r="X28" s="56"/>
      <c r="Y28" s="56"/>
      <c r="Z28" s="56"/>
      <c r="AA28" s="56"/>
      <c r="AB28" s="56"/>
      <c r="AC28" s="57"/>
      <c r="AD28" s="170">
        <f t="shared" si="2"/>
        <v>0</v>
      </c>
      <c r="AE28" s="58"/>
      <c r="AF28" s="56"/>
      <c r="AG28" s="57"/>
      <c r="AH28" s="126"/>
    </row>
    <row r="29" spans="1:34" ht="21" customHeight="1" x14ac:dyDescent="0.25">
      <c r="A29" s="68" t="str">
        <f t="shared" si="3"/>
        <v>Montag</v>
      </c>
      <c r="B29" s="69">
        <f>DATE(Ausblenden!$A$81,10,Ausblenden!$B100)</f>
        <v>45950</v>
      </c>
      <c r="C29" s="54">
        <f t="shared" si="4"/>
        <v>0</v>
      </c>
      <c r="D29" s="54">
        <f t="shared" si="4"/>
        <v>0</v>
      </c>
      <c r="E29" s="54">
        <f t="shared" si="4"/>
        <v>0</v>
      </c>
      <c r="F29" s="169">
        <f t="shared" si="5"/>
        <v>0</v>
      </c>
      <c r="G29" s="131"/>
      <c r="H29" s="131"/>
      <c r="I29" s="140"/>
      <c r="J29" s="70"/>
      <c r="K29" s="55"/>
      <c r="L29" s="72"/>
      <c r="M29" s="70"/>
      <c r="N29" s="55"/>
      <c r="O29" s="72"/>
      <c r="P29" s="70"/>
      <c r="Q29" s="55"/>
      <c r="R29" s="72"/>
      <c r="S29" s="71"/>
      <c r="T29" s="55"/>
      <c r="U29" s="55"/>
      <c r="V29" s="169">
        <f t="shared" si="1"/>
        <v>0</v>
      </c>
      <c r="W29" s="56"/>
      <c r="X29" s="56"/>
      <c r="Y29" s="56"/>
      <c r="Z29" s="56"/>
      <c r="AA29" s="56"/>
      <c r="AB29" s="56"/>
      <c r="AC29" s="57"/>
      <c r="AD29" s="170">
        <f t="shared" si="2"/>
        <v>0</v>
      </c>
      <c r="AE29" s="58"/>
      <c r="AF29" s="56"/>
      <c r="AG29" s="57"/>
      <c r="AH29" s="126"/>
    </row>
    <row r="30" spans="1:34" ht="21" customHeight="1" x14ac:dyDescent="0.25">
      <c r="A30" s="68" t="str">
        <f t="shared" si="3"/>
        <v>Dienstag</v>
      </c>
      <c r="B30" s="69">
        <f>DATE(Ausblenden!$A$81,10,Ausblenden!$B101)</f>
        <v>45951</v>
      </c>
      <c r="C30" s="54">
        <f t="shared" si="4"/>
        <v>0</v>
      </c>
      <c r="D30" s="54">
        <f t="shared" si="4"/>
        <v>0</v>
      </c>
      <c r="E30" s="54">
        <f t="shared" si="4"/>
        <v>0</v>
      </c>
      <c r="F30" s="169">
        <f t="shared" si="5"/>
        <v>0</v>
      </c>
      <c r="G30" s="131"/>
      <c r="H30" s="131"/>
      <c r="I30" s="140"/>
      <c r="J30" s="70"/>
      <c r="K30" s="55"/>
      <c r="L30" s="72"/>
      <c r="M30" s="70"/>
      <c r="N30" s="55"/>
      <c r="O30" s="72"/>
      <c r="P30" s="70"/>
      <c r="Q30" s="55"/>
      <c r="R30" s="72"/>
      <c r="S30" s="71"/>
      <c r="T30" s="55"/>
      <c r="U30" s="55"/>
      <c r="V30" s="169">
        <f t="shared" si="1"/>
        <v>0</v>
      </c>
      <c r="W30" s="56"/>
      <c r="X30" s="56"/>
      <c r="Y30" s="56"/>
      <c r="Z30" s="56"/>
      <c r="AA30" s="56"/>
      <c r="AB30" s="56"/>
      <c r="AC30" s="57"/>
      <c r="AD30" s="170">
        <f t="shared" si="2"/>
        <v>0</v>
      </c>
      <c r="AE30" s="58"/>
      <c r="AF30" s="56"/>
      <c r="AG30" s="57"/>
      <c r="AH30" s="126"/>
    </row>
    <row r="31" spans="1:34" ht="21" customHeight="1" x14ac:dyDescent="0.25">
      <c r="A31" s="68" t="str">
        <f t="shared" si="3"/>
        <v>Mittwoch</v>
      </c>
      <c r="B31" s="69">
        <f>DATE(Ausblenden!$A$81,10,Ausblenden!$B102)</f>
        <v>45952</v>
      </c>
      <c r="C31" s="54">
        <f t="shared" si="4"/>
        <v>0</v>
      </c>
      <c r="D31" s="54">
        <f t="shared" si="4"/>
        <v>0</v>
      </c>
      <c r="E31" s="54">
        <f t="shared" si="4"/>
        <v>0</v>
      </c>
      <c r="F31" s="169">
        <f t="shared" si="5"/>
        <v>0</v>
      </c>
      <c r="G31" s="132"/>
      <c r="H31" s="132"/>
      <c r="I31" s="141"/>
      <c r="J31" s="135"/>
      <c r="K31" s="74"/>
      <c r="L31" s="136"/>
      <c r="M31" s="135"/>
      <c r="N31" s="74"/>
      <c r="O31" s="136"/>
      <c r="P31" s="135"/>
      <c r="Q31" s="74"/>
      <c r="R31" s="136"/>
      <c r="S31" s="79"/>
      <c r="T31" s="74"/>
      <c r="U31" s="74"/>
      <c r="V31" s="169">
        <f t="shared" si="1"/>
        <v>0</v>
      </c>
      <c r="W31" s="75"/>
      <c r="X31" s="75"/>
      <c r="Y31" s="75"/>
      <c r="Z31" s="75"/>
      <c r="AA31" s="75"/>
      <c r="AB31" s="75"/>
      <c r="AC31" s="76"/>
      <c r="AD31" s="170">
        <f t="shared" si="2"/>
        <v>0</v>
      </c>
      <c r="AE31" s="58"/>
      <c r="AF31" s="56"/>
      <c r="AG31" s="57"/>
      <c r="AH31" s="126"/>
    </row>
    <row r="32" spans="1:34" ht="21" customHeight="1" x14ac:dyDescent="0.25">
      <c r="A32" s="68" t="str">
        <f t="shared" si="3"/>
        <v>Donnerstag</v>
      </c>
      <c r="B32" s="69">
        <f>DATE(Ausblenden!$A$81,10,Ausblenden!$B103)</f>
        <v>45953</v>
      </c>
      <c r="C32" s="54">
        <f t="shared" si="4"/>
        <v>0</v>
      </c>
      <c r="D32" s="54">
        <f t="shared" si="4"/>
        <v>0</v>
      </c>
      <c r="E32" s="54">
        <f t="shared" si="4"/>
        <v>0</v>
      </c>
      <c r="F32" s="169">
        <f t="shared" si="5"/>
        <v>0</v>
      </c>
      <c r="G32" s="131"/>
      <c r="H32" s="131"/>
      <c r="I32" s="140"/>
      <c r="J32" s="70"/>
      <c r="K32" s="55"/>
      <c r="L32" s="72"/>
      <c r="M32" s="70"/>
      <c r="N32" s="55"/>
      <c r="O32" s="72"/>
      <c r="P32" s="70"/>
      <c r="Q32" s="55"/>
      <c r="R32" s="72"/>
      <c r="S32" s="71"/>
      <c r="T32" s="55"/>
      <c r="U32" s="55"/>
      <c r="V32" s="169">
        <f t="shared" si="1"/>
        <v>0</v>
      </c>
      <c r="W32" s="56"/>
      <c r="X32" s="56"/>
      <c r="Y32" s="56"/>
      <c r="Z32" s="56"/>
      <c r="AA32" s="56"/>
      <c r="AB32" s="56"/>
      <c r="AC32" s="57"/>
      <c r="AD32" s="170">
        <f t="shared" si="2"/>
        <v>0</v>
      </c>
      <c r="AE32" s="58"/>
      <c r="AF32" s="56"/>
      <c r="AG32" s="57"/>
      <c r="AH32" s="126"/>
    </row>
    <row r="33" spans="1:34" ht="21" customHeight="1" x14ac:dyDescent="0.25">
      <c r="A33" s="68" t="str">
        <f t="shared" si="3"/>
        <v>Freitag</v>
      </c>
      <c r="B33" s="69">
        <f>DATE(Ausblenden!$A$81,10,Ausblenden!$B104)</f>
        <v>45954</v>
      </c>
      <c r="C33" s="54">
        <f t="shared" si="4"/>
        <v>0</v>
      </c>
      <c r="D33" s="54">
        <f t="shared" si="4"/>
        <v>0</v>
      </c>
      <c r="E33" s="54">
        <f t="shared" si="4"/>
        <v>0</v>
      </c>
      <c r="F33" s="169">
        <f t="shared" si="5"/>
        <v>0</v>
      </c>
      <c r="G33" s="131"/>
      <c r="H33" s="131"/>
      <c r="I33" s="140"/>
      <c r="J33" s="70"/>
      <c r="K33" s="55"/>
      <c r="L33" s="72"/>
      <c r="M33" s="70"/>
      <c r="N33" s="55"/>
      <c r="O33" s="72"/>
      <c r="P33" s="70"/>
      <c r="Q33" s="55"/>
      <c r="R33" s="72"/>
      <c r="S33" s="71"/>
      <c r="T33" s="55"/>
      <c r="U33" s="55"/>
      <c r="V33" s="169">
        <f t="shared" si="1"/>
        <v>0</v>
      </c>
      <c r="W33" s="56"/>
      <c r="X33" s="56"/>
      <c r="Y33" s="56"/>
      <c r="Z33" s="56"/>
      <c r="AA33" s="56"/>
      <c r="AB33" s="56"/>
      <c r="AC33" s="57"/>
      <c r="AD33" s="170">
        <f t="shared" si="2"/>
        <v>0</v>
      </c>
      <c r="AE33" s="58"/>
      <c r="AF33" s="56"/>
      <c r="AG33" s="57"/>
      <c r="AH33" s="126"/>
    </row>
    <row r="34" spans="1:34" ht="21" customHeight="1" x14ac:dyDescent="0.25">
      <c r="A34" s="68" t="str">
        <f t="shared" si="3"/>
        <v>Samstag</v>
      </c>
      <c r="B34" s="69">
        <f>DATE(Ausblenden!$A$81,10,Ausblenden!$B105)</f>
        <v>45955</v>
      </c>
      <c r="C34" s="54">
        <f t="shared" si="4"/>
        <v>0</v>
      </c>
      <c r="D34" s="54">
        <f t="shared" si="4"/>
        <v>0</v>
      </c>
      <c r="E34" s="54">
        <f t="shared" si="4"/>
        <v>0</v>
      </c>
      <c r="F34" s="169">
        <f t="shared" si="5"/>
        <v>0</v>
      </c>
      <c r="G34" s="131"/>
      <c r="H34" s="131"/>
      <c r="I34" s="140"/>
      <c r="J34" s="70"/>
      <c r="K34" s="55"/>
      <c r="L34" s="72"/>
      <c r="M34" s="70"/>
      <c r="N34" s="55"/>
      <c r="O34" s="72"/>
      <c r="P34" s="70"/>
      <c r="Q34" s="55"/>
      <c r="R34" s="72"/>
      <c r="S34" s="71"/>
      <c r="T34" s="55"/>
      <c r="U34" s="55"/>
      <c r="V34" s="169">
        <f t="shared" si="1"/>
        <v>0</v>
      </c>
      <c r="W34" s="56"/>
      <c r="X34" s="56"/>
      <c r="Y34" s="56"/>
      <c r="Z34" s="56"/>
      <c r="AA34" s="56"/>
      <c r="AB34" s="56"/>
      <c r="AC34" s="57"/>
      <c r="AD34" s="170">
        <f t="shared" si="2"/>
        <v>0</v>
      </c>
      <c r="AE34" s="58"/>
      <c r="AF34" s="56"/>
      <c r="AG34" s="57"/>
      <c r="AH34" s="126"/>
    </row>
    <row r="35" spans="1:34" ht="21" customHeight="1" x14ac:dyDescent="0.25">
      <c r="A35" s="68" t="str">
        <f t="shared" si="3"/>
        <v>Sonntag</v>
      </c>
      <c r="B35" s="69">
        <f>DATE(Ausblenden!$A$81,10,Ausblenden!$B106)</f>
        <v>45956</v>
      </c>
      <c r="C35" s="54">
        <f t="shared" si="4"/>
        <v>0</v>
      </c>
      <c r="D35" s="54">
        <f t="shared" si="4"/>
        <v>0</v>
      </c>
      <c r="E35" s="54">
        <f t="shared" si="4"/>
        <v>0</v>
      </c>
      <c r="F35" s="169">
        <f t="shared" si="5"/>
        <v>0</v>
      </c>
      <c r="G35" s="131"/>
      <c r="H35" s="131"/>
      <c r="I35" s="140"/>
      <c r="J35" s="70"/>
      <c r="K35" s="55"/>
      <c r="L35" s="72"/>
      <c r="M35" s="70"/>
      <c r="N35" s="55"/>
      <c r="O35" s="72"/>
      <c r="P35" s="70"/>
      <c r="Q35" s="55"/>
      <c r="R35" s="72"/>
      <c r="S35" s="71"/>
      <c r="T35" s="55"/>
      <c r="U35" s="55"/>
      <c r="V35" s="169">
        <f t="shared" si="1"/>
        <v>0</v>
      </c>
      <c r="W35" s="56"/>
      <c r="X35" s="56"/>
      <c r="Y35" s="56"/>
      <c r="Z35" s="56"/>
      <c r="AA35" s="56"/>
      <c r="AB35" s="56"/>
      <c r="AC35" s="57"/>
      <c r="AD35" s="170">
        <f t="shared" si="2"/>
        <v>0</v>
      </c>
      <c r="AE35" s="58"/>
      <c r="AF35" s="56"/>
      <c r="AG35" s="57"/>
      <c r="AH35" s="126"/>
    </row>
    <row r="36" spans="1:34" ht="21" customHeight="1" x14ac:dyDescent="0.25">
      <c r="A36" s="68" t="str">
        <f t="shared" si="3"/>
        <v>Montag</v>
      </c>
      <c r="B36" s="69">
        <f>DATE(Ausblenden!$A$81,10,Ausblenden!$B107)</f>
        <v>45957</v>
      </c>
      <c r="C36" s="54">
        <f t="shared" si="4"/>
        <v>0</v>
      </c>
      <c r="D36" s="54">
        <f t="shared" si="4"/>
        <v>0</v>
      </c>
      <c r="E36" s="54">
        <f t="shared" si="4"/>
        <v>0</v>
      </c>
      <c r="F36" s="169">
        <f t="shared" si="5"/>
        <v>0</v>
      </c>
      <c r="G36" s="131"/>
      <c r="H36" s="131"/>
      <c r="I36" s="140"/>
      <c r="J36" s="70"/>
      <c r="K36" s="55"/>
      <c r="L36" s="72"/>
      <c r="M36" s="70"/>
      <c r="N36" s="55"/>
      <c r="O36" s="72"/>
      <c r="P36" s="70"/>
      <c r="Q36" s="55"/>
      <c r="R36" s="72"/>
      <c r="S36" s="71"/>
      <c r="T36" s="55"/>
      <c r="U36" s="55"/>
      <c r="V36" s="169">
        <f t="shared" si="1"/>
        <v>0</v>
      </c>
      <c r="W36" s="56"/>
      <c r="X36" s="56"/>
      <c r="Y36" s="56"/>
      <c r="Z36" s="56"/>
      <c r="AA36" s="56"/>
      <c r="AB36" s="56"/>
      <c r="AC36" s="57"/>
      <c r="AD36" s="170">
        <f t="shared" si="2"/>
        <v>0</v>
      </c>
      <c r="AE36" s="58"/>
      <c r="AF36" s="56"/>
      <c r="AG36" s="57"/>
      <c r="AH36" s="126"/>
    </row>
    <row r="37" spans="1:34" ht="21" customHeight="1" x14ac:dyDescent="0.25">
      <c r="A37" s="68" t="str">
        <f t="shared" si="3"/>
        <v>Dienstag</v>
      </c>
      <c r="B37" s="69">
        <f>DATE(Ausblenden!$A$81,10,Ausblenden!$B108)</f>
        <v>45958</v>
      </c>
      <c r="C37" s="54">
        <f t="shared" si="4"/>
        <v>0</v>
      </c>
      <c r="D37" s="54">
        <f t="shared" si="4"/>
        <v>0</v>
      </c>
      <c r="E37" s="54">
        <f t="shared" si="4"/>
        <v>0</v>
      </c>
      <c r="F37" s="169">
        <f t="shared" si="5"/>
        <v>0</v>
      </c>
      <c r="G37" s="131"/>
      <c r="H37" s="131"/>
      <c r="I37" s="140"/>
      <c r="J37" s="70"/>
      <c r="K37" s="55"/>
      <c r="L37" s="72"/>
      <c r="M37" s="70"/>
      <c r="N37" s="55"/>
      <c r="O37" s="72"/>
      <c r="P37" s="70"/>
      <c r="Q37" s="55"/>
      <c r="R37" s="72"/>
      <c r="S37" s="71"/>
      <c r="T37" s="55"/>
      <c r="U37" s="55"/>
      <c r="V37" s="169">
        <f t="shared" si="1"/>
        <v>0</v>
      </c>
      <c r="W37" s="56"/>
      <c r="X37" s="56"/>
      <c r="Y37" s="56"/>
      <c r="Z37" s="56"/>
      <c r="AA37" s="56"/>
      <c r="AB37" s="56"/>
      <c r="AC37" s="57"/>
      <c r="AD37" s="170">
        <f t="shared" si="2"/>
        <v>0</v>
      </c>
      <c r="AE37" s="58"/>
      <c r="AF37" s="56"/>
      <c r="AG37" s="57"/>
      <c r="AH37" s="126"/>
    </row>
    <row r="38" spans="1:34" ht="21" customHeight="1" x14ac:dyDescent="0.25">
      <c r="A38" s="68" t="str">
        <f t="shared" si="3"/>
        <v>Mittwoch</v>
      </c>
      <c r="B38" s="69">
        <f>DATE(Ausblenden!$A$81,10,Ausblenden!$B109)</f>
        <v>45959</v>
      </c>
      <c r="C38" s="54">
        <f t="shared" si="4"/>
        <v>0</v>
      </c>
      <c r="D38" s="54">
        <f t="shared" si="4"/>
        <v>0</v>
      </c>
      <c r="E38" s="54">
        <f t="shared" si="4"/>
        <v>0</v>
      </c>
      <c r="F38" s="169">
        <f t="shared" si="5"/>
        <v>0</v>
      </c>
      <c r="G38" s="132"/>
      <c r="H38" s="132"/>
      <c r="I38" s="141"/>
      <c r="J38" s="135"/>
      <c r="K38" s="74"/>
      <c r="L38" s="136"/>
      <c r="M38" s="135"/>
      <c r="N38" s="74"/>
      <c r="O38" s="136"/>
      <c r="P38" s="135"/>
      <c r="Q38" s="74"/>
      <c r="R38" s="136"/>
      <c r="S38" s="79"/>
      <c r="T38" s="74"/>
      <c r="U38" s="74"/>
      <c r="V38" s="169">
        <f t="shared" si="1"/>
        <v>0</v>
      </c>
      <c r="W38" s="75"/>
      <c r="X38" s="75"/>
      <c r="Y38" s="75"/>
      <c r="Z38" s="75"/>
      <c r="AA38" s="75"/>
      <c r="AB38" s="75"/>
      <c r="AC38" s="76"/>
      <c r="AD38" s="170">
        <f t="shared" si="2"/>
        <v>0</v>
      </c>
      <c r="AE38" s="58"/>
      <c r="AF38" s="56"/>
      <c r="AG38" s="57"/>
      <c r="AH38" s="126"/>
    </row>
    <row r="39" spans="1:34" ht="21" customHeight="1" x14ac:dyDescent="0.25">
      <c r="A39" s="68" t="str">
        <f t="shared" si="3"/>
        <v>Donnerstag</v>
      </c>
      <c r="B39" s="69">
        <f>DATE(Ausblenden!$A$81,10,Ausblenden!$B110)</f>
        <v>45960</v>
      </c>
      <c r="C39" s="54">
        <f t="shared" si="4"/>
        <v>0</v>
      </c>
      <c r="D39" s="54">
        <f t="shared" si="4"/>
        <v>0</v>
      </c>
      <c r="E39" s="54">
        <f t="shared" si="4"/>
        <v>0</v>
      </c>
      <c r="F39" s="169">
        <f t="shared" si="5"/>
        <v>0</v>
      </c>
      <c r="G39" s="131"/>
      <c r="H39" s="131"/>
      <c r="I39" s="140"/>
      <c r="J39" s="70"/>
      <c r="K39" s="55"/>
      <c r="L39" s="72"/>
      <c r="M39" s="70"/>
      <c r="N39" s="55"/>
      <c r="O39" s="72"/>
      <c r="P39" s="70"/>
      <c r="Q39" s="55"/>
      <c r="R39" s="72"/>
      <c r="S39" s="71"/>
      <c r="T39" s="55"/>
      <c r="U39" s="55"/>
      <c r="V39" s="169">
        <f t="shared" si="1"/>
        <v>0</v>
      </c>
      <c r="W39" s="56"/>
      <c r="X39" s="56"/>
      <c r="Y39" s="56"/>
      <c r="Z39" s="56"/>
      <c r="AA39" s="56"/>
      <c r="AB39" s="56"/>
      <c r="AC39" s="57"/>
      <c r="AD39" s="170">
        <f t="shared" si="2"/>
        <v>0</v>
      </c>
      <c r="AE39" s="58"/>
      <c r="AF39" s="56"/>
      <c r="AG39" s="57"/>
      <c r="AH39" s="126"/>
    </row>
    <row r="40" spans="1:34" ht="21" customHeight="1" thickBot="1" x14ac:dyDescent="0.3">
      <c r="A40" s="205" t="str">
        <f t="shared" si="3"/>
        <v>Freitag</v>
      </c>
      <c r="B40" s="206">
        <f>DATE(Ausblenden!$A$81,10,Ausblenden!$B111)</f>
        <v>45961</v>
      </c>
      <c r="C40" s="191">
        <f t="shared" si="4"/>
        <v>0</v>
      </c>
      <c r="D40" s="191">
        <f t="shared" si="4"/>
        <v>0</v>
      </c>
      <c r="E40" s="191">
        <f t="shared" si="4"/>
        <v>0</v>
      </c>
      <c r="F40" s="192">
        <f t="shared" si="5"/>
        <v>0</v>
      </c>
      <c r="G40" s="193"/>
      <c r="H40" s="193"/>
      <c r="I40" s="214"/>
      <c r="J40" s="195"/>
      <c r="K40" s="196"/>
      <c r="L40" s="197"/>
      <c r="M40" s="195"/>
      <c r="N40" s="196"/>
      <c r="O40" s="197"/>
      <c r="P40" s="195"/>
      <c r="Q40" s="196"/>
      <c r="R40" s="197"/>
      <c r="S40" s="198"/>
      <c r="T40" s="196"/>
      <c r="U40" s="196"/>
      <c r="V40" s="192">
        <f t="shared" si="1"/>
        <v>0</v>
      </c>
      <c r="W40" s="199"/>
      <c r="X40" s="199"/>
      <c r="Y40" s="199"/>
      <c r="Z40" s="199"/>
      <c r="AA40" s="199"/>
      <c r="AB40" s="199"/>
      <c r="AC40" s="200"/>
      <c r="AD40" s="201">
        <f t="shared" si="2"/>
        <v>0</v>
      </c>
      <c r="AE40" s="215"/>
      <c r="AF40" s="216"/>
      <c r="AG40" s="217"/>
      <c r="AH40" s="126"/>
    </row>
    <row r="41" spans="1:34" ht="21" customHeight="1" thickBot="1" x14ac:dyDescent="0.3">
      <c r="A41" s="59" t="s">
        <v>19</v>
      </c>
      <c r="B41" s="60"/>
      <c r="C41" s="61">
        <f t="shared" ref="C41:U41" si="6">SUM(C10:C40)</f>
        <v>0</v>
      </c>
      <c r="D41" s="62">
        <f t="shared" si="6"/>
        <v>0</v>
      </c>
      <c r="E41" s="63">
        <f t="shared" si="6"/>
        <v>0</v>
      </c>
      <c r="F41" s="64">
        <f t="shared" si="6"/>
        <v>0</v>
      </c>
      <c r="G41" s="64">
        <f t="shared" si="6"/>
        <v>0</v>
      </c>
      <c r="H41" s="64">
        <f t="shared" si="6"/>
        <v>0</v>
      </c>
      <c r="I41" s="73">
        <f t="shared" si="6"/>
        <v>0</v>
      </c>
      <c r="J41" s="67">
        <f t="shared" si="6"/>
        <v>0</v>
      </c>
      <c r="K41" s="62">
        <f t="shared" si="6"/>
        <v>0</v>
      </c>
      <c r="L41" s="63">
        <f t="shared" si="6"/>
        <v>0</v>
      </c>
      <c r="M41" s="67">
        <f t="shared" si="6"/>
        <v>0</v>
      </c>
      <c r="N41" s="62">
        <f t="shared" si="6"/>
        <v>0</v>
      </c>
      <c r="O41" s="63">
        <f t="shared" si="6"/>
        <v>0</v>
      </c>
      <c r="P41" s="67">
        <f t="shared" si="6"/>
        <v>0</v>
      </c>
      <c r="Q41" s="62">
        <f t="shared" si="6"/>
        <v>0</v>
      </c>
      <c r="R41" s="63">
        <f t="shared" si="6"/>
        <v>0</v>
      </c>
      <c r="S41" s="61">
        <f t="shared" si="6"/>
        <v>0</v>
      </c>
      <c r="T41" s="62">
        <f t="shared" si="6"/>
        <v>0</v>
      </c>
      <c r="U41" s="63">
        <f t="shared" si="6"/>
        <v>0</v>
      </c>
      <c r="V41" s="66">
        <f>SUM(V10:V40)</f>
        <v>0</v>
      </c>
      <c r="W41" s="67">
        <f>SUM(W10:W40)</f>
        <v>0</v>
      </c>
      <c r="X41" s="62">
        <f t="shared" ref="X41:AG41" si="7">SUM(X10:X40)</f>
        <v>0</v>
      </c>
      <c r="Y41" s="62">
        <f t="shared" si="7"/>
        <v>0</v>
      </c>
      <c r="Z41" s="62">
        <f t="shared" si="7"/>
        <v>0</v>
      </c>
      <c r="AA41" s="62">
        <f t="shared" si="7"/>
        <v>0</v>
      </c>
      <c r="AB41" s="62">
        <f t="shared" si="7"/>
        <v>0</v>
      </c>
      <c r="AC41" s="65">
        <f t="shared" si="7"/>
        <v>0</v>
      </c>
      <c r="AD41" s="64">
        <f t="shared" si="7"/>
        <v>0</v>
      </c>
      <c r="AE41" s="61">
        <f t="shared" si="7"/>
        <v>0</v>
      </c>
      <c r="AF41" s="62">
        <f t="shared" si="7"/>
        <v>0</v>
      </c>
      <c r="AG41" s="65">
        <f t="shared" si="7"/>
        <v>0</v>
      </c>
      <c r="AH41" s="105"/>
    </row>
    <row r="42" spans="1:34" x14ac:dyDescent="0.25">
      <c r="A42" s="130" t="s">
        <v>86</v>
      </c>
      <c r="G42"/>
      <c r="H42"/>
      <c r="I42"/>
      <c r="J42" s="303">
        <f>J41+K41+L41</f>
        <v>0</v>
      </c>
      <c r="K42" s="304"/>
      <c r="L42" s="305"/>
      <c r="M42" s="303">
        <f>M41+N41+O41</f>
        <v>0</v>
      </c>
      <c r="N42" s="304"/>
      <c r="O42" s="305"/>
      <c r="P42" s="303">
        <f>P41+Q41+R41</f>
        <v>0</v>
      </c>
      <c r="Q42" s="304"/>
      <c r="R42" s="305"/>
      <c r="S42" s="303">
        <f>S41+T41+U41</f>
        <v>0</v>
      </c>
      <c r="T42" s="304"/>
      <c r="U42" s="305"/>
    </row>
    <row r="43" spans="1:34" ht="15.75" thickBot="1" x14ac:dyDescent="0.3"/>
    <row r="44" spans="1:34" x14ac:dyDescent="0.25">
      <c r="A44" s="3" t="s">
        <v>55</v>
      </c>
      <c r="B44" s="4"/>
      <c r="C44" s="4"/>
      <c r="D44" s="4"/>
      <c r="E44" s="4"/>
      <c r="F44" s="4"/>
      <c r="G44" s="4"/>
      <c r="H44" s="4"/>
      <c r="I44" s="4"/>
      <c r="J44" s="4"/>
      <c r="K44" s="4"/>
      <c r="L44" s="4"/>
      <c r="M44" s="4"/>
      <c r="N44" s="4"/>
      <c r="O44" s="4"/>
      <c r="P44" s="4"/>
      <c r="Q44" s="4"/>
      <c r="R44" s="4"/>
      <c r="S44" s="4"/>
      <c r="T44" s="4"/>
      <c r="U44" s="4"/>
      <c r="V44" s="5"/>
    </row>
    <row r="45" spans="1:34" x14ac:dyDescent="0.25">
      <c r="A45" s="6"/>
      <c r="B45" s="7"/>
      <c r="C45" s="7"/>
      <c r="D45" s="7"/>
      <c r="E45" s="7"/>
      <c r="F45" s="7"/>
      <c r="G45" s="7"/>
      <c r="H45" s="7"/>
      <c r="I45" s="7"/>
      <c r="J45" s="7"/>
      <c r="K45" s="7"/>
      <c r="L45" s="7"/>
      <c r="M45" s="7"/>
      <c r="N45" s="7"/>
      <c r="O45" s="7"/>
      <c r="P45" s="7"/>
      <c r="Q45" s="7"/>
      <c r="R45" s="7"/>
      <c r="S45" s="7"/>
      <c r="T45" s="7"/>
      <c r="U45" s="7"/>
      <c r="V45" s="8"/>
    </row>
    <row r="46" spans="1:34" x14ac:dyDescent="0.25">
      <c r="A46" s="6"/>
      <c r="B46" s="7"/>
      <c r="C46" s="7"/>
      <c r="D46" s="7"/>
      <c r="E46" s="7"/>
      <c r="F46" s="7"/>
      <c r="G46" s="7"/>
      <c r="H46" s="7"/>
      <c r="I46" s="7"/>
      <c r="J46" s="7"/>
      <c r="K46" s="7"/>
      <c r="L46" s="7"/>
      <c r="M46" s="7"/>
      <c r="N46" s="7"/>
      <c r="O46" s="7"/>
      <c r="P46" s="7"/>
      <c r="Q46" s="7"/>
      <c r="R46" s="7"/>
      <c r="S46" s="7"/>
      <c r="T46" s="7"/>
      <c r="U46" s="7"/>
      <c r="V46" s="8"/>
    </row>
    <row r="47" spans="1:34" x14ac:dyDescent="0.25">
      <c r="A47" s="124"/>
      <c r="B47" s="7"/>
      <c r="C47" s="7"/>
      <c r="D47" s="7"/>
      <c r="E47" s="7"/>
      <c r="F47" s="7"/>
      <c r="G47" s="7"/>
      <c r="H47" s="7"/>
      <c r="I47" s="7"/>
      <c r="J47" s="7"/>
      <c r="K47" s="7"/>
      <c r="L47" s="7"/>
      <c r="M47" s="7"/>
      <c r="N47" s="7"/>
      <c r="O47" s="7"/>
      <c r="P47" s="7"/>
      <c r="Q47" s="7"/>
      <c r="R47" s="7"/>
      <c r="S47" s="7"/>
      <c r="T47" s="7"/>
      <c r="U47" s="7"/>
      <c r="V47" s="8"/>
    </row>
    <row r="48" spans="1:34" x14ac:dyDescent="0.25">
      <c r="A48" s="6"/>
      <c r="B48" s="7"/>
      <c r="C48" s="7"/>
      <c r="D48" s="7"/>
      <c r="E48" s="7"/>
      <c r="F48" s="7"/>
      <c r="G48" s="7"/>
      <c r="H48" s="7"/>
      <c r="I48" s="7"/>
      <c r="J48" s="7"/>
      <c r="K48" s="7"/>
      <c r="L48" s="7"/>
      <c r="M48" s="7"/>
      <c r="N48" s="7"/>
      <c r="O48" s="7"/>
      <c r="P48" s="7"/>
      <c r="Q48" s="7"/>
      <c r="R48" s="7"/>
      <c r="S48" s="7"/>
      <c r="T48" s="7"/>
      <c r="U48" s="7"/>
      <c r="V48" s="8"/>
    </row>
    <row r="49" spans="1:22" x14ac:dyDescent="0.25">
      <c r="A49" s="6"/>
      <c r="B49" s="7"/>
      <c r="C49" s="7"/>
      <c r="D49" s="7"/>
      <c r="E49" s="7"/>
      <c r="F49" s="7"/>
      <c r="G49" s="7"/>
      <c r="H49" s="7"/>
      <c r="I49" s="7"/>
      <c r="J49" s="7"/>
      <c r="K49" s="7"/>
      <c r="L49" s="7"/>
      <c r="M49" s="7"/>
      <c r="N49" s="7"/>
      <c r="O49" s="7"/>
      <c r="P49" s="7"/>
      <c r="Q49" s="7"/>
      <c r="R49" s="7"/>
      <c r="S49" s="7"/>
      <c r="T49" s="7"/>
      <c r="U49" s="7"/>
      <c r="V49" s="8"/>
    </row>
    <row r="50" spans="1:22" ht="15.75" thickBot="1" x14ac:dyDescent="0.3">
      <c r="A50" s="9"/>
      <c r="B50" s="10"/>
      <c r="C50" s="10"/>
      <c r="D50" s="10"/>
      <c r="E50" s="10"/>
      <c r="F50" s="10"/>
      <c r="G50" s="10"/>
      <c r="H50" s="10"/>
      <c r="I50" s="10"/>
      <c r="J50" s="10"/>
      <c r="K50" s="10"/>
      <c r="L50" s="10"/>
      <c r="M50" s="10"/>
      <c r="N50" s="10"/>
      <c r="O50" s="10"/>
      <c r="P50" s="10"/>
      <c r="Q50" s="10"/>
      <c r="R50" s="10"/>
      <c r="S50" s="10"/>
      <c r="T50" s="10"/>
      <c r="U50" s="10"/>
      <c r="V50" s="11"/>
    </row>
    <row r="75" ht="14.25" customHeight="1" x14ac:dyDescent="0.25"/>
  </sheetData>
  <sheetProtection sheet="1" formatColumns="0"/>
  <customSheetViews>
    <customSheetView guid="{BCBC1B11-4E9B-4E8B-8945-781F487FE216}" scale="60" fitToPage="1">
      <selection activeCell="U10" sqref="U10"/>
      <pageMargins left="0.70866141732283472" right="0.70866141732283472" top="0.78740157480314965" bottom="0.78740157480314965" header="0.31496062992125984" footer="0.31496062992125984"/>
      <pageSetup paperSize="9" scale="45" orientation="landscape" horizontalDpi="300" verticalDpi="300" r:id="rId1"/>
    </customSheetView>
    <customSheetView guid="{230BA401-F0C0-4897-9C7E-9DC1DEAEC41D}" scale="60" fitToPage="1">
      <selection activeCell="A12" sqref="A12:B12"/>
      <pageMargins left="0.70866141732283472" right="0.70866141732283472" top="0.78740157480314965" bottom="0.78740157480314965" header="0.31496062992125984" footer="0.31496062992125984"/>
      <pageSetup paperSize="9" scale="45" orientation="landscape" horizontalDpi="300" verticalDpi="300" r:id="rId2"/>
    </customSheetView>
  </customSheetViews>
  <mergeCells count="35">
    <mergeCell ref="J42:L42"/>
    <mergeCell ref="M42:O42"/>
    <mergeCell ref="P42:R42"/>
    <mergeCell ref="S42:U42"/>
    <mergeCell ref="AD8:AD9"/>
    <mergeCell ref="AC8:AC9"/>
    <mergeCell ref="Z8:Z9"/>
    <mergeCell ref="AA8:AA9"/>
    <mergeCell ref="AB8:AB9"/>
    <mergeCell ref="Y8:Y9"/>
    <mergeCell ref="M8:O8"/>
    <mergeCell ref="P8:R8"/>
    <mergeCell ref="H8:H9"/>
    <mergeCell ref="I8:I9"/>
    <mergeCell ref="J8:L8"/>
    <mergeCell ref="AG8:AG9"/>
    <mergeCell ref="AH8:AH9"/>
    <mergeCell ref="AE8:AE9"/>
    <mergeCell ref="AF8:AF9"/>
    <mergeCell ref="AE7:AG7"/>
    <mergeCell ref="A8:A9"/>
    <mergeCell ref="B8:B9"/>
    <mergeCell ref="C8:C9"/>
    <mergeCell ref="D8:D9"/>
    <mergeCell ref="E8:E9"/>
    <mergeCell ref="S8:U8"/>
    <mergeCell ref="V8:V9"/>
    <mergeCell ref="W8:W9"/>
    <mergeCell ref="X8:X9"/>
    <mergeCell ref="A7:B7"/>
    <mergeCell ref="C7:F7"/>
    <mergeCell ref="G7:V7"/>
    <mergeCell ref="W7:AD7"/>
    <mergeCell ref="F8:F9"/>
    <mergeCell ref="G8:G9"/>
  </mergeCells>
  <conditionalFormatting sqref="A10:AG40">
    <cfRule type="expression" dxfId="14" priority="5">
      <formula>WEEKDAY($B10,2)&gt;5</formula>
    </cfRule>
  </conditionalFormatting>
  <conditionalFormatting sqref="A10:B40">
    <cfRule type="expression" dxfId="13" priority="4">
      <formula>WEEKDAY($B10,2)&gt;5</formula>
    </cfRule>
  </conditionalFormatting>
  <conditionalFormatting sqref="F10:F40">
    <cfRule type="expression" dxfId="12" priority="3">
      <formula>COLUMN()</formula>
    </cfRule>
  </conditionalFormatting>
  <conditionalFormatting sqref="V10:V40">
    <cfRule type="expression" dxfId="11" priority="2">
      <formula>COLUMN()</formula>
    </cfRule>
  </conditionalFormatting>
  <conditionalFormatting sqref="AD10:AD40">
    <cfRule type="expression" dxfId="10" priority="1">
      <formula>COLUMN()</formula>
    </cfRule>
  </conditionalFormatting>
  <dataValidations count="1">
    <dataValidation type="whole" operator="greaterThanOrEqual" allowBlank="1" showInputMessage="1" showErrorMessage="1" errorTitle="Achtung!" error="Sie dürfen nur ganze Zahlen eingeben!" sqref="C10:AG40">
      <formula1>0</formula1>
    </dataValidation>
  </dataValidations>
  <pageMargins left="0.70866141732283472" right="0.70866141732283472" top="0.78740157480314965" bottom="0.78740157480314965" header="0.31496062992125984" footer="0.31496062992125984"/>
  <pageSetup paperSize="9" scale="45" orientation="landscape" horizontalDpi="300" verticalDpi="300"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4"/>
  <sheetViews>
    <sheetView zoomScale="60" zoomScaleNormal="60" zoomScaleSheetLayoutView="100" zoomScalePageLayoutView="50" workbookViewId="0">
      <selection activeCell="U10" sqref="U10"/>
    </sheetView>
  </sheetViews>
  <sheetFormatPr baseColWidth="10" defaultColWidth="11" defaultRowHeight="15" x14ac:dyDescent="0.25"/>
  <cols>
    <col min="1" max="1" width="21.375" style="1" customWidth="1"/>
    <col min="2" max="2" width="11.125" style="1" customWidth="1"/>
    <col min="3" max="5" width="6.125" style="1" customWidth="1"/>
    <col min="6" max="6" width="10.625" style="1" customWidth="1"/>
    <col min="7" max="33" width="6.125" style="1" customWidth="1"/>
    <col min="34" max="34" width="38.625" style="1" customWidth="1"/>
    <col min="35" max="16384" width="11" style="1"/>
  </cols>
  <sheetData>
    <row r="1" spans="1:34" ht="18.75" x14ac:dyDescent="0.3">
      <c r="A1" s="168" t="s">
        <v>16</v>
      </c>
      <c r="B1" s="168">
        <f>Ausblenden!A81</f>
        <v>2025</v>
      </c>
    </row>
    <row r="3" spans="1:34" ht="21" customHeight="1" x14ac:dyDescent="0.25">
      <c r="A3" s="128" t="s">
        <v>0</v>
      </c>
      <c r="B3" s="107">
        <f>'Deckblatt 2025'!C7</f>
        <v>0</v>
      </c>
    </row>
    <row r="4" spans="1:34" ht="21" customHeight="1" x14ac:dyDescent="0.25">
      <c r="A4" s="129" t="s">
        <v>85</v>
      </c>
      <c r="B4" s="2">
        <f>'Deckblatt 2025'!C9</f>
        <v>0</v>
      </c>
    </row>
    <row r="5" spans="1:34" ht="21" customHeight="1" x14ac:dyDescent="0.25">
      <c r="A5" s="129" t="s">
        <v>70</v>
      </c>
      <c r="B5" s="176">
        <f>'Deckblatt 2025'!C11</f>
        <v>0</v>
      </c>
    </row>
    <row r="6" spans="1:34" ht="21" customHeight="1" thickBot="1" x14ac:dyDescent="0.3"/>
    <row r="7" spans="1:34" ht="21" customHeight="1" thickBot="1" x14ac:dyDescent="0.3">
      <c r="A7" s="265" t="s">
        <v>65</v>
      </c>
      <c r="B7" s="272"/>
      <c r="C7" s="265" t="str">
        <f>'Jahresübersicht '!B7</f>
        <v>Nutzende nach Geschlecht</v>
      </c>
      <c r="D7" s="266"/>
      <c r="E7" s="266"/>
      <c r="F7" s="267"/>
      <c r="G7" s="289" t="str">
        <f>'Jahresübersicht '!F7</f>
        <v>Nutzende nach Altersgruppen</v>
      </c>
      <c r="H7" s="290"/>
      <c r="I7" s="290"/>
      <c r="J7" s="290"/>
      <c r="K7" s="290"/>
      <c r="L7" s="290"/>
      <c r="M7" s="290"/>
      <c r="N7" s="290"/>
      <c r="O7" s="290"/>
      <c r="P7" s="290"/>
      <c r="Q7" s="290"/>
      <c r="R7" s="290"/>
      <c r="S7" s="290"/>
      <c r="T7" s="290"/>
      <c r="U7" s="290"/>
      <c r="V7" s="267"/>
      <c r="W7" s="265" t="str">
        <f>'Jahresübersicht '!V7</f>
        <v>Nutzungen nach Inhalt/Methode</v>
      </c>
      <c r="X7" s="266"/>
      <c r="Y7" s="266"/>
      <c r="Z7" s="266"/>
      <c r="AA7" s="266"/>
      <c r="AB7" s="266"/>
      <c r="AC7" s="266"/>
      <c r="AD7" s="267"/>
      <c r="AE7" s="265" t="str">
        <f>'Jahresübersicht '!AD7</f>
        <v>Anzahl der:</v>
      </c>
      <c r="AF7" s="266"/>
      <c r="AG7" s="266"/>
      <c r="AH7" s="106" t="s">
        <v>68</v>
      </c>
    </row>
    <row r="8" spans="1:34" ht="45" customHeight="1" x14ac:dyDescent="0.25">
      <c r="A8" s="281" t="s">
        <v>20</v>
      </c>
      <c r="B8" s="279" t="s">
        <v>21</v>
      </c>
      <c r="C8" s="237" t="s">
        <v>66</v>
      </c>
      <c r="D8" s="239" t="s">
        <v>67</v>
      </c>
      <c r="E8" s="285" t="s">
        <v>100</v>
      </c>
      <c r="F8" s="287" t="s">
        <v>1</v>
      </c>
      <c r="G8" s="291" t="s">
        <v>2</v>
      </c>
      <c r="H8" s="306" t="s">
        <v>26</v>
      </c>
      <c r="I8" s="308" t="s">
        <v>27</v>
      </c>
      <c r="J8" s="273" t="s">
        <v>3</v>
      </c>
      <c r="K8" s="274"/>
      <c r="L8" s="275"/>
      <c r="M8" s="276" t="s">
        <v>4</v>
      </c>
      <c r="N8" s="277"/>
      <c r="O8" s="278"/>
      <c r="P8" s="273" t="s">
        <v>5</v>
      </c>
      <c r="Q8" s="274"/>
      <c r="R8" s="275"/>
      <c r="S8" s="274" t="s">
        <v>56</v>
      </c>
      <c r="T8" s="274"/>
      <c r="U8" s="274"/>
      <c r="V8" s="243" t="s">
        <v>1</v>
      </c>
      <c r="W8" s="295" t="str">
        <f>'Jahresübersicht '!V8</f>
        <v>Einzelarbeit</v>
      </c>
      <c r="X8" s="293" t="str">
        <f>'Jahresübersicht '!W8</f>
        <v>offenes Angebot</v>
      </c>
      <c r="Y8" s="293" t="str">
        <f>'Jahresübersicht '!X8</f>
        <v>Gruppenangebot</v>
      </c>
      <c r="Z8" s="293" t="str">
        <f>'Jahresübersicht '!Y8</f>
        <v>Beteiligungsprojekt</v>
      </c>
      <c r="AA8" s="293" t="str">
        <f>'Jahresübersicht '!Z8</f>
        <v>Angebot in Kooperation</v>
      </c>
      <c r="AB8" s="293" t="str">
        <f>'Jahresübersicht '!AA8</f>
        <v>Ausflug/Exkursion</v>
      </c>
      <c r="AC8" s="297" t="str">
        <f>'Jahresübersicht '!AB8</f>
        <v>Fahrt mit Übernachtung</v>
      </c>
      <c r="AD8" s="287" t="s">
        <v>1</v>
      </c>
      <c r="AE8" s="295" t="str">
        <f>'Jahresübersicht '!AD8</f>
        <v>selbstverwalteten Gruppen</v>
      </c>
      <c r="AF8" s="293" t="str">
        <f>'Jahresübersicht '!AE8</f>
        <v>Veranstaltungen</v>
      </c>
      <c r="AG8" s="297" t="str">
        <f>'Jahresübersicht '!AF8</f>
        <v xml:space="preserve">Nutzung durch Gemeinwesen </v>
      </c>
      <c r="AH8" s="301"/>
    </row>
    <row r="9" spans="1:34" ht="69.95" customHeight="1" thickBot="1" x14ac:dyDescent="0.3">
      <c r="A9" s="282"/>
      <c r="B9" s="280"/>
      <c r="C9" s="283"/>
      <c r="D9" s="284"/>
      <c r="E9" s="286"/>
      <c r="F9" s="288"/>
      <c r="G9" s="292"/>
      <c r="H9" s="307"/>
      <c r="I9" s="309"/>
      <c r="J9" s="134" t="s">
        <v>24</v>
      </c>
      <c r="K9" s="53" t="s">
        <v>25</v>
      </c>
      <c r="L9" s="311" t="s">
        <v>147</v>
      </c>
      <c r="M9" s="134" t="s">
        <v>24</v>
      </c>
      <c r="N9" s="53" t="s">
        <v>25</v>
      </c>
      <c r="O9" s="311" t="s">
        <v>147</v>
      </c>
      <c r="P9" s="134" t="s">
        <v>24</v>
      </c>
      <c r="Q9" s="53" t="s">
        <v>25</v>
      </c>
      <c r="R9" s="311" t="s">
        <v>147</v>
      </c>
      <c r="S9" s="133" t="s">
        <v>24</v>
      </c>
      <c r="T9" s="53" t="s">
        <v>25</v>
      </c>
      <c r="U9" s="312" t="s">
        <v>147</v>
      </c>
      <c r="V9" s="244"/>
      <c r="W9" s="296"/>
      <c r="X9" s="294"/>
      <c r="Y9" s="294"/>
      <c r="Z9" s="294"/>
      <c r="AA9" s="294"/>
      <c r="AB9" s="294"/>
      <c r="AC9" s="298"/>
      <c r="AD9" s="288"/>
      <c r="AE9" s="296"/>
      <c r="AF9" s="294"/>
      <c r="AG9" s="298"/>
      <c r="AH9" s="302"/>
    </row>
    <row r="10" spans="1:34" ht="21" customHeight="1" x14ac:dyDescent="0.25">
      <c r="A10" s="68" t="str">
        <f>TEXT(B10,"TTTT")</f>
        <v>Samstag</v>
      </c>
      <c r="B10" s="69">
        <f>DATE(Ausblenden!$A$81,11,Ausblenden!$B81)</f>
        <v>45962</v>
      </c>
      <c r="C10" s="54">
        <f>J10+M10+P10+S10</f>
        <v>0</v>
      </c>
      <c r="D10" s="54">
        <f t="shared" ref="D10:E25" si="0">K10+N10+Q10+T10</f>
        <v>0</v>
      </c>
      <c r="E10" s="54">
        <f t="shared" si="0"/>
        <v>0</v>
      </c>
      <c r="F10" s="169">
        <f>SUM(C10:E10)</f>
        <v>0</v>
      </c>
      <c r="G10" s="131"/>
      <c r="H10" s="131"/>
      <c r="I10" s="140"/>
      <c r="J10" s="70"/>
      <c r="K10" s="55"/>
      <c r="L10" s="72"/>
      <c r="M10" s="70"/>
      <c r="N10" s="55"/>
      <c r="O10" s="72"/>
      <c r="P10" s="70"/>
      <c r="Q10" s="55"/>
      <c r="R10" s="72"/>
      <c r="S10" s="71"/>
      <c r="T10" s="55"/>
      <c r="U10" s="55"/>
      <c r="V10" s="169">
        <f t="shared" ref="V10:V39" si="1">SUM(G10:U10)</f>
        <v>0</v>
      </c>
      <c r="W10" s="56"/>
      <c r="X10" s="56"/>
      <c r="Y10" s="56"/>
      <c r="Z10" s="56"/>
      <c r="AA10" s="56"/>
      <c r="AB10" s="56"/>
      <c r="AC10" s="57"/>
      <c r="AD10" s="170">
        <f t="shared" ref="AD10:AD39" si="2">SUM(W10:AC10)</f>
        <v>0</v>
      </c>
      <c r="AE10" s="182"/>
      <c r="AF10" s="75"/>
      <c r="AG10" s="76"/>
      <c r="AH10" s="126"/>
    </row>
    <row r="11" spans="1:34" ht="21" customHeight="1" x14ac:dyDescent="0.25">
      <c r="A11" s="68" t="str">
        <f t="shared" ref="A11:A39" si="3">TEXT(B11,"TTTT")</f>
        <v>Sonntag</v>
      </c>
      <c r="B11" s="69">
        <f>DATE(Ausblenden!$A$81,11,Ausblenden!$B82)</f>
        <v>45963</v>
      </c>
      <c r="C11" s="54">
        <f t="shared" ref="C11:E39" si="4">J11+M11+P11+S11</f>
        <v>0</v>
      </c>
      <c r="D11" s="54">
        <f t="shared" si="0"/>
        <v>0</v>
      </c>
      <c r="E11" s="54">
        <f t="shared" si="0"/>
        <v>0</v>
      </c>
      <c r="F11" s="169">
        <f>SUM(C11:E11)</f>
        <v>0</v>
      </c>
      <c r="G11" s="131"/>
      <c r="H11" s="131"/>
      <c r="I11" s="140"/>
      <c r="J11" s="70"/>
      <c r="K11" s="55"/>
      <c r="L11" s="72"/>
      <c r="M11" s="70"/>
      <c r="N11" s="55"/>
      <c r="O11" s="72"/>
      <c r="P11" s="70"/>
      <c r="Q11" s="55"/>
      <c r="R11" s="72"/>
      <c r="S11" s="71"/>
      <c r="T11" s="55"/>
      <c r="U11" s="55"/>
      <c r="V11" s="169">
        <f t="shared" si="1"/>
        <v>0</v>
      </c>
      <c r="W11" s="56"/>
      <c r="X11" s="56"/>
      <c r="Y11" s="56"/>
      <c r="Z11" s="56"/>
      <c r="AA11" s="56"/>
      <c r="AB11" s="56"/>
      <c r="AC11" s="57"/>
      <c r="AD11" s="170">
        <f t="shared" si="2"/>
        <v>0</v>
      </c>
      <c r="AE11" s="58"/>
      <c r="AF11" s="56"/>
      <c r="AG11" s="57"/>
      <c r="AH11" s="126"/>
    </row>
    <row r="12" spans="1:34" ht="21" customHeight="1" x14ac:dyDescent="0.25">
      <c r="A12" s="68" t="str">
        <f t="shared" si="3"/>
        <v>Montag</v>
      </c>
      <c r="B12" s="69">
        <f>DATE(Ausblenden!$A$81,11,Ausblenden!$B83)</f>
        <v>45964</v>
      </c>
      <c r="C12" s="54">
        <f t="shared" si="4"/>
        <v>0</v>
      </c>
      <c r="D12" s="54">
        <f t="shared" si="0"/>
        <v>0</v>
      </c>
      <c r="E12" s="54">
        <f t="shared" si="0"/>
        <v>0</v>
      </c>
      <c r="F12" s="169">
        <f t="shared" ref="F12:F39" si="5">SUM(C12:E12)</f>
        <v>0</v>
      </c>
      <c r="G12" s="131"/>
      <c r="H12" s="131"/>
      <c r="I12" s="140"/>
      <c r="J12" s="70"/>
      <c r="K12" s="55"/>
      <c r="L12" s="72"/>
      <c r="M12" s="70"/>
      <c r="N12" s="55"/>
      <c r="O12" s="72"/>
      <c r="P12" s="70"/>
      <c r="Q12" s="55"/>
      <c r="R12" s="72"/>
      <c r="S12" s="71"/>
      <c r="T12" s="55"/>
      <c r="U12" s="55"/>
      <c r="V12" s="169">
        <f t="shared" si="1"/>
        <v>0</v>
      </c>
      <c r="W12" s="56"/>
      <c r="X12" s="56"/>
      <c r="Y12" s="56"/>
      <c r="Z12" s="56"/>
      <c r="AA12" s="56"/>
      <c r="AB12" s="56"/>
      <c r="AC12" s="57"/>
      <c r="AD12" s="170">
        <f t="shared" si="2"/>
        <v>0</v>
      </c>
      <c r="AE12" s="58"/>
      <c r="AF12" s="56"/>
      <c r="AG12" s="57"/>
      <c r="AH12" s="127"/>
    </row>
    <row r="13" spans="1:34" ht="21" customHeight="1" x14ac:dyDescent="0.25">
      <c r="A13" s="68" t="str">
        <f t="shared" si="3"/>
        <v>Dienstag</v>
      </c>
      <c r="B13" s="69">
        <f>DATE(Ausblenden!$A$81,11,Ausblenden!$B84)</f>
        <v>45965</v>
      </c>
      <c r="C13" s="54">
        <f t="shared" si="4"/>
        <v>0</v>
      </c>
      <c r="D13" s="54">
        <f t="shared" si="0"/>
        <v>0</v>
      </c>
      <c r="E13" s="54">
        <f t="shared" si="0"/>
        <v>0</v>
      </c>
      <c r="F13" s="169">
        <f t="shared" si="5"/>
        <v>0</v>
      </c>
      <c r="G13" s="131"/>
      <c r="H13" s="131"/>
      <c r="I13" s="140"/>
      <c r="J13" s="70"/>
      <c r="K13" s="55"/>
      <c r="L13" s="72"/>
      <c r="M13" s="70"/>
      <c r="N13" s="55"/>
      <c r="O13" s="72"/>
      <c r="P13" s="70"/>
      <c r="Q13" s="55"/>
      <c r="R13" s="72"/>
      <c r="S13" s="71"/>
      <c r="T13" s="55"/>
      <c r="U13" s="55"/>
      <c r="V13" s="169">
        <f t="shared" si="1"/>
        <v>0</v>
      </c>
      <c r="W13" s="56"/>
      <c r="X13" s="56"/>
      <c r="Y13" s="56"/>
      <c r="Z13" s="56"/>
      <c r="AA13" s="56"/>
      <c r="AB13" s="56"/>
      <c r="AC13" s="57"/>
      <c r="AD13" s="170">
        <f t="shared" si="2"/>
        <v>0</v>
      </c>
      <c r="AE13" s="58"/>
      <c r="AF13" s="56"/>
      <c r="AG13" s="57"/>
      <c r="AH13" s="126"/>
    </row>
    <row r="14" spans="1:34" ht="21" customHeight="1" x14ac:dyDescent="0.25">
      <c r="A14" s="68" t="str">
        <f t="shared" si="3"/>
        <v>Mittwoch</v>
      </c>
      <c r="B14" s="69">
        <f>DATE(Ausblenden!$A$81,11,Ausblenden!$B85)</f>
        <v>45966</v>
      </c>
      <c r="C14" s="54">
        <f t="shared" si="4"/>
        <v>0</v>
      </c>
      <c r="D14" s="54">
        <f t="shared" si="0"/>
        <v>0</v>
      </c>
      <c r="E14" s="54">
        <f t="shared" si="0"/>
        <v>0</v>
      </c>
      <c r="F14" s="169">
        <f t="shared" si="5"/>
        <v>0</v>
      </c>
      <c r="G14" s="131"/>
      <c r="H14" s="131"/>
      <c r="I14" s="140"/>
      <c r="J14" s="70"/>
      <c r="K14" s="55"/>
      <c r="L14" s="72"/>
      <c r="M14" s="70"/>
      <c r="N14" s="55"/>
      <c r="O14" s="72"/>
      <c r="P14" s="70"/>
      <c r="Q14" s="55"/>
      <c r="R14" s="72"/>
      <c r="S14" s="71"/>
      <c r="T14" s="55"/>
      <c r="U14" s="55"/>
      <c r="V14" s="169">
        <f t="shared" si="1"/>
        <v>0</v>
      </c>
      <c r="W14" s="56"/>
      <c r="X14" s="56"/>
      <c r="Y14" s="56"/>
      <c r="Z14" s="56"/>
      <c r="AA14" s="56"/>
      <c r="AB14" s="56"/>
      <c r="AC14" s="57"/>
      <c r="AD14" s="170">
        <f t="shared" si="2"/>
        <v>0</v>
      </c>
      <c r="AE14" s="58"/>
      <c r="AF14" s="56"/>
      <c r="AG14" s="57"/>
      <c r="AH14" s="126"/>
    </row>
    <row r="15" spans="1:34" ht="21" customHeight="1" x14ac:dyDescent="0.25">
      <c r="A15" s="68" t="str">
        <f t="shared" si="3"/>
        <v>Donnerstag</v>
      </c>
      <c r="B15" s="69">
        <f>DATE(Ausblenden!$A$81,11,Ausblenden!$B86)</f>
        <v>45967</v>
      </c>
      <c r="C15" s="54">
        <f t="shared" si="4"/>
        <v>0</v>
      </c>
      <c r="D15" s="54">
        <f t="shared" si="0"/>
        <v>0</v>
      </c>
      <c r="E15" s="54">
        <f t="shared" si="0"/>
        <v>0</v>
      </c>
      <c r="F15" s="169">
        <f t="shared" si="5"/>
        <v>0</v>
      </c>
      <c r="G15" s="131"/>
      <c r="H15" s="131"/>
      <c r="I15" s="140"/>
      <c r="J15" s="70"/>
      <c r="K15" s="55"/>
      <c r="L15" s="72"/>
      <c r="M15" s="70"/>
      <c r="N15" s="55"/>
      <c r="O15" s="72"/>
      <c r="P15" s="70"/>
      <c r="Q15" s="55"/>
      <c r="R15" s="72"/>
      <c r="S15" s="71"/>
      <c r="T15" s="55"/>
      <c r="U15" s="55"/>
      <c r="V15" s="169">
        <f t="shared" si="1"/>
        <v>0</v>
      </c>
      <c r="W15" s="56"/>
      <c r="X15" s="56"/>
      <c r="Y15" s="56"/>
      <c r="Z15" s="56"/>
      <c r="AA15" s="56"/>
      <c r="AB15" s="56"/>
      <c r="AC15" s="57"/>
      <c r="AD15" s="170">
        <f t="shared" si="2"/>
        <v>0</v>
      </c>
      <c r="AE15" s="58"/>
      <c r="AF15" s="56"/>
      <c r="AG15" s="57"/>
      <c r="AH15" s="126"/>
    </row>
    <row r="16" spans="1:34" ht="21" customHeight="1" x14ac:dyDescent="0.25">
      <c r="A16" s="68" t="str">
        <f t="shared" si="3"/>
        <v>Freitag</v>
      </c>
      <c r="B16" s="69">
        <f>DATE(Ausblenden!$A$81,11,Ausblenden!$B87)</f>
        <v>45968</v>
      </c>
      <c r="C16" s="54">
        <f t="shared" si="4"/>
        <v>0</v>
      </c>
      <c r="D16" s="54">
        <f t="shared" si="0"/>
        <v>0</v>
      </c>
      <c r="E16" s="54">
        <f t="shared" si="0"/>
        <v>0</v>
      </c>
      <c r="F16" s="169">
        <f t="shared" si="5"/>
        <v>0</v>
      </c>
      <c r="G16" s="131"/>
      <c r="H16" s="131"/>
      <c r="I16" s="140"/>
      <c r="J16" s="70"/>
      <c r="K16" s="55"/>
      <c r="L16" s="72"/>
      <c r="M16" s="70"/>
      <c r="N16" s="55"/>
      <c r="O16" s="72"/>
      <c r="P16" s="70"/>
      <c r="Q16" s="55"/>
      <c r="R16" s="72"/>
      <c r="S16" s="71"/>
      <c r="T16" s="55"/>
      <c r="U16" s="55"/>
      <c r="V16" s="169">
        <f t="shared" si="1"/>
        <v>0</v>
      </c>
      <c r="W16" s="56"/>
      <c r="X16" s="56"/>
      <c r="Y16" s="56"/>
      <c r="Z16" s="56"/>
      <c r="AA16" s="56"/>
      <c r="AB16" s="56"/>
      <c r="AC16" s="57"/>
      <c r="AD16" s="170">
        <f t="shared" si="2"/>
        <v>0</v>
      </c>
      <c r="AE16" s="58"/>
      <c r="AF16" s="56"/>
      <c r="AG16" s="57"/>
      <c r="AH16" s="126"/>
    </row>
    <row r="17" spans="1:34" ht="21" customHeight="1" x14ac:dyDescent="0.25">
      <c r="A17" s="68" t="str">
        <f t="shared" si="3"/>
        <v>Samstag</v>
      </c>
      <c r="B17" s="69">
        <f>DATE(Ausblenden!$A$81,11,Ausblenden!$B88)</f>
        <v>45969</v>
      </c>
      <c r="C17" s="54">
        <f t="shared" si="4"/>
        <v>0</v>
      </c>
      <c r="D17" s="54">
        <f t="shared" si="0"/>
        <v>0</v>
      </c>
      <c r="E17" s="54">
        <f t="shared" si="0"/>
        <v>0</v>
      </c>
      <c r="F17" s="169">
        <f t="shared" si="5"/>
        <v>0</v>
      </c>
      <c r="G17" s="132"/>
      <c r="H17" s="132"/>
      <c r="I17" s="141"/>
      <c r="J17" s="135"/>
      <c r="K17" s="74"/>
      <c r="L17" s="136"/>
      <c r="M17" s="135"/>
      <c r="N17" s="74"/>
      <c r="O17" s="136"/>
      <c r="P17" s="135"/>
      <c r="Q17" s="74"/>
      <c r="R17" s="136"/>
      <c r="S17" s="79"/>
      <c r="T17" s="74"/>
      <c r="U17" s="74"/>
      <c r="V17" s="169">
        <f t="shared" si="1"/>
        <v>0</v>
      </c>
      <c r="W17" s="75"/>
      <c r="X17" s="75"/>
      <c r="Y17" s="75"/>
      <c r="Z17" s="75"/>
      <c r="AA17" s="75"/>
      <c r="AB17" s="75"/>
      <c r="AC17" s="76"/>
      <c r="AD17" s="170">
        <f t="shared" si="2"/>
        <v>0</v>
      </c>
      <c r="AE17" s="58"/>
      <c r="AF17" s="56"/>
      <c r="AG17" s="57"/>
      <c r="AH17" s="126"/>
    </row>
    <row r="18" spans="1:34" ht="21" customHeight="1" x14ac:dyDescent="0.25">
      <c r="A18" s="68" t="str">
        <f t="shared" si="3"/>
        <v>Sonntag</v>
      </c>
      <c r="B18" s="69">
        <f>DATE(Ausblenden!$A$81,11,Ausblenden!$B89)</f>
        <v>45970</v>
      </c>
      <c r="C18" s="54">
        <f t="shared" si="4"/>
        <v>0</v>
      </c>
      <c r="D18" s="54">
        <f t="shared" si="0"/>
        <v>0</v>
      </c>
      <c r="E18" s="54">
        <f t="shared" si="0"/>
        <v>0</v>
      </c>
      <c r="F18" s="169">
        <f t="shared" si="5"/>
        <v>0</v>
      </c>
      <c r="G18" s="131"/>
      <c r="H18" s="131"/>
      <c r="I18" s="140"/>
      <c r="J18" s="70"/>
      <c r="K18" s="55"/>
      <c r="L18" s="72"/>
      <c r="M18" s="70"/>
      <c r="N18" s="55"/>
      <c r="O18" s="72"/>
      <c r="P18" s="70"/>
      <c r="Q18" s="55"/>
      <c r="R18" s="72"/>
      <c r="S18" s="71"/>
      <c r="T18" s="55"/>
      <c r="U18" s="55"/>
      <c r="V18" s="169">
        <f t="shared" si="1"/>
        <v>0</v>
      </c>
      <c r="W18" s="56"/>
      <c r="X18" s="56"/>
      <c r="Y18" s="56"/>
      <c r="Z18" s="56"/>
      <c r="AA18" s="56"/>
      <c r="AB18" s="56"/>
      <c r="AC18" s="57"/>
      <c r="AD18" s="170">
        <f t="shared" si="2"/>
        <v>0</v>
      </c>
      <c r="AE18" s="58"/>
      <c r="AF18" s="56"/>
      <c r="AG18" s="57"/>
      <c r="AH18" s="126"/>
    </row>
    <row r="19" spans="1:34" ht="21" customHeight="1" x14ac:dyDescent="0.25">
      <c r="A19" s="68" t="str">
        <f t="shared" si="3"/>
        <v>Montag</v>
      </c>
      <c r="B19" s="69">
        <f>DATE(Ausblenden!$A$81,11,Ausblenden!$B90)</f>
        <v>45971</v>
      </c>
      <c r="C19" s="54">
        <f t="shared" si="4"/>
        <v>0</v>
      </c>
      <c r="D19" s="54">
        <f t="shared" si="0"/>
        <v>0</v>
      </c>
      <c r="E19" s="54">
        <f t="shared" si="0"/>
        <v>0</v>
      </c>
      <c r="F19" s="169">
        <f t="shared" si="5"/>
        <v>0</v>
      </c>
      <c r="G19" s="131"/>
      <c r="H19" s="131"/>
      <c r="I19" s="140"/>
      <c r="J19" s="70"/>
      <c r="K19" s="55"/>
      <c r="L19" s="72"/>
      <c r="M19" s="70"/>
      <c r="N19" s="55"/>
      <c r="O19" s="72"/>
      <c r="P19" s="70"/>
      <c r="Q19" s="55"/>
      <c r="R19" s="72"/>
      <c r="S19" s="71"/>
      <c r="T19" s="55"/>
      <c r="U19" s="55"/>
      <c r="V19" s="169">
        <f t="shared" si="1"/>
        <v>0</v>
      </c>
      <c r="W19" s="56"/>
      <c r="X19" s="56"/>
      <c r="Y19" s="56"/>
      <c r="Z19" s="56"/>
      <c r="AA19" s="56"/>
      <c r="AB19" s="56"/>
      <c r="AC19" s="57"/>
      <c r="AD19" s="170">
        <f t="shared" si="2"/>
        <v>0</v>
      </c>
      <c r="AE19" s="58"/>
      <c r="AF19" s="56"/>
      <c r="AG19" s="57"/>
      <c r="AH19" s="127"/>
    </row>
    <row r="20" spans="1:34" ht="21" customHeight="1" x14ac:dyDescent="0.25">
      <c r="A20" s="68" t="str">
        <f t="shared" si="3"/>
        <v>Dienstag</v>
      </c>
      <c r="B20" s="69">
        <f>DATE(Ausblenden!$A$81,11,Ausblenden!$B91)</f>
        <v>45972</v>
      </c>
      <c r="C20" s="54">
        <f t="shared" si="4"/>
        <v>0</v>
      </c>
      <c r="D20" s="54">
        <f t="shared" si="0"/>
        <v>0</v>
      </c>
      <c r="E20" s="54">
        <f t="shared" si="0"/>
        <v>0</v>
      </c>
      <c r="F20" s="169">
        <f t="shared" si="5"/>
        <v>0</v>
      </c>
      <c r="G20" s="131"/>
      <c r="H20" s="131"/>
      <c r="I20" s="140"/>
      <c r="J20" s="70"/>
      <c r="K20" s="55"/>
      <c r="L20" s="72"/>
      <c r="M20" s="70"/>
      <c r="N20" s="55"/>
      <c r="O20" s="72"/>
      <c r="P20" s="70"/>
      <c r="Q20" s="55"/>
      <c r="R20" s="72"/>
      <c r="S20" s="71"/>
      <c r="T20" s="55"/>
      <c r="U20" s="55"/>
      <c r="V20" s="169">
        <f t="shared" si="1"/>
        <v>0</v>
      </c>
      <c r="W20" s="56"/>
      <c r="X20" s="56"/>
      <c r="Y20" s="56"/>
      <c r="Z20" s="56"/>
      <c r="AA20" s="56"/>
      <c r="AB20" s="56"/>
      <c r="AC20" s="57"/>
      <c r="AD20" s="170">
        <f t="shared" si="2"/>
        <v>0</v>
      </c>
      <c r="AE20" s="58"/>
      <c r="AF20" s="56"/>
      <c r="AG20" s="57"/>
      <c r="AH20" s="126"/>
    </row>
    <row r="21" spans="1:34" ht="21" customHeight="1" x14ac:dyDescent="0.25">
      <c r="A21" s="68" t="str">
        <f t="shared" si="3"/>
        <v>Mittwoch</v>
      </c>
      <c r="B21" s="69">
        <f>DATE(Ausblenden!$A$81,11,Ausblenden!$B92)</f>
        <v>45973</v>
      </c>
      <c r="C21" s="54">
        <f t="shared" si="4"/>
        <v>0</v>
      </c>
      <c r="D21" s="54">
        <f t="shared" si="0"/>
        <v>0</v>
      </c>
      <c r="E21" s="54">
        <f t="shared" si="0"/>
        <v>0</v>
      </c>
      <c r="F21" s="169">
        <f t="shared" si="5"/>
        <v>0</v>
      </c>
      <c r="G21" s="131"/>
      <c r="H21" s="131"/>
      <c r="I21" s="140"/>
      <c r="J21" s="70"/>
      <c r="K21" s="55"/>
      <c r="L21" s="72"/>
      <c r="M21" s="70"/>
      <c r="N21" s="55"/>
      <c r="O21" s="72"/>
      <c r="P21" s="70"/>
      <c r="Q21" s="55"/>
      <c r="R21" s="72"/>
      <c r="S21" s="71"/>
      <c r="T21" s="55"/>
      <c r="U21" s="55"/>
      <c r="V21" s="169">
        <f t="shared" si="1"/>
        <v>0</v>
      </c>
      <c r="W21" s="56"/>
      <c r="X21" s="56"/>
      <c r="Y21" s="56"/>
      <c r="Z21" s="56"/>
      <c r="AA21" s="56"/>
      <c r="AB21" s="56"/>
      <c r="AC21" s="57"/>
      <c r="AD21" s="170">
        <f t="shared" si="2"/>
        <v>0</v>
      </c>
      <c r="AE21" s="58"/>
      <c r="AF21" s="56"/>
      <c r="AG21" s="57"/>
      <c r="AH21" s="126"/>
    </row>
    <row r="22" spans="1:34" ht="21" customHeight="1" x14ac:dyDescent="0.25">
      <c r="A22" s="68" t="str">
        <f t="shared" si="3"/>
        <v>Donnerstag</v>
      </c>
      <c r="B22" s="69">
        <f>DATE(Ausblenden!$A$81,11,Ausblenden!$B93)</f>
        <v>45974</v>
      </c>
      <c r="C22" s="54">
        <f t="shared" si="4"/>
        <v>0</v>
      </c>
      <c r="D22" s="54">
        <f t="shared" si="0"/>
        <v>0</v>
      </c>
      <c r="E22" s="54">
        <f t="shared" si="0"/>
        <v>0</v>
      </c>
      <c r="F22" s="169">
        <f t="shared" si="5"/>
        <v>0</v>
      </c>
      <c r="G22" s="131"/>
      <c r="H22" s="131"/>
      <c r="I22" s="140"/>
      <c r="J22" s="70"/>
      <c r="K22" s="55"/>
      <c r="L22" s="72"/>
      <c r="M22" s="70"/>
      <c r="N22" s="55"/>
      <c r="O22" s="72"/>
      <c r="P22" s="70"/>
      <c r="Q22" s="55"/>
      <c r="R22" s="72"/>
      <c r="S22" s="71"/>
      <c r="T22" s="55"/>
      <c r="U22" s="55"/>
      <c r="V22" s="169">
        <f t="shared" si="1"/>
        <v>0</v>
      </c>
      <c r="W22" s="56"/>
      <c r="X22" s="56"/>
      <c r="Y22" s="56"/>
      <c r="Z22" s="56"/>
      <c r="AA22" s="56"/>
      <c r="AB22" s="56"/>
      <c r="AC22" s="57"/>
      <c r="AD22" s="170">
        <f t="shared" si="2"/>
        <v>0</v>
      </c>
      <c r="AE22" s="58"/>
      <c r="AF22" s="56"/>
      <c r="AG22" s="57"/>
      <c r="AH22" s="126"/>
    </row>
    <row r="23" spans="1:34" ht="21" customHeight="1" x14ac:dyDescent="0.25">
      <c r="A23" s="68" t="str">
        <f t="shared" si="3"/>
        <v>Freitag</v>
      </c>
      <c r="B23" s="69">
        <f>DATE(Ausblenden!$A$81,11,Ausblenden!$B94)</f>
        <v>45975</v>
      </c>
      <c r="C23" s="54">
        <f t="shared" si="4"/>
        <v>0</v>
      </c>
      <c r="D23" s="54">
        <f t="shared" si="0"/>
        <v>0</v>
      </c>
      <c r="E23" s="54">
        <f t="shared" si="0"/>
        <v>0</v>
      </c>
      <c r="F23" s="169">
        <f t="shared" si="5"/>
        <v>0</v>
      </c>
      <c r="G23" s="131"/>
      <c r="H23" s="131"/>
      <c r="I23" s="140"/>
      <c r="J23" s="70"/>
      <c r="K23" s="55"/>
      <c r="L23" s="72"/>
      <c r="M23" s="70"/>
      <c r="N23" s="55"/>
      <c r="O23" s="72"/>
      <c r="P23" s="70"/>
      <c r="Q23" s="55"/>
      <c r="R23" s="72"/>
      <c r="S23" s="71"/>
      <c r="T23" s="55"/>
      <c r="U23" s="55"/>
      <c r="V23" s="169">
        <f t="shared" si="1"/>
        <v>0</v>
      </c>
      <c r="W23" s="56"/>
      <c r="X23" s="56"/>
      <c r="Y23" s="56"/>
      <c r="Z23" s="56"/>
      <c r="AA23" s="56"/>
      <c r="AB23" s="56"/>
      <c r="AC23" s="57"/>
      <c r="AD23" s="170">
        <f t="shared" si="2"/>
        <v>0</v>
      </c>
      <c r="AE23" s="58"/>
      <c r="AF23" s="56"/>
      <c r="AG23" s="57"/>
      <c r="AH23" s="126"/>
    </row>
    <row r="24" spans="1:34" ht="21" customHeight="1" x14ac:dyDescent="0.25">
      <c r="A24" s="68" t="str">
        <f t="shared" si="3"/>
        <v>Samstag</v>
      </c>
      <c r="B24" s="69">
        <f>DATE(Ausblenden!$A$81,11,Ausblenden!$B95)</f>
        <v>45976</v>
      </c>
      <c r="C24" s="54">
        <f t="shared" si="4"/>
        <v>0</v>
      </c>
      <c r="D24" s="54">
        <f t="shared" si="0"/>
        <v>0</v>
      </c>
      <c r="E24" s="54">
        <f t="shared" si="0"/>
        <v>0</v>
      </c>
      <c r="F24" s="169">
        <f t="shared" si="5"/>
        <v>0</v>
      </c>
      <c r="G24" s="132"/>
      <c r="H24" s="132"/>
      <c r="I24" s="141"/>
      <c r="J24" s="135"/>
      <c r="K24" s="74"/>
      <c r="L24" s="136"/>
      <c r="M24" s="135"/>
      <c r="N24" s="74"/>
      <c r="O24" s="136"/>
      <c r="P24" s="135"/>
      <c r="Q24" s="74"/>
      <c r="R24" s="136"/>
      <c r="S24" s="79"/>
      <c r="T24" s="74"/>
      <c r="U24" s="74"/>
      <c r="V24" s="169">
        <f t="shared" si="1"/>
        <v>0</v>
      </c>
      <c r="W24" s="75"/>
      <c r="X24" s="75"/>
      <c r="Y24" s="75"/>
      <c r="Z24" s="75"/>
      <c r="AA24" s="75"/>
      <c r="AB24" s="75"/>
      <c r="AC24" s="76"/>
      <c r="AD24" s="170">
        <f t="shared" si="2"/>
        <v>0</v>
      </c>
      <c r="AE24" s="58"/>
      <c r="AF24" s="56"/>
      <c r="AG24" s="57"/>
      <c r="AH24" s="126"/>
    </row>
    <row r="25" spans="1:34" ht="21" customHeight="1" x14ac:dyDescent="0.25">
      <c r="A25" s="68" t="str">
        <f t="shared" si="3"/>
        <v>Sonntag</v>
      </c>
      <c r="B25" s="69">
        <f>DATE(Ausblenden!$A$81,11,Ausblenden!$B96)</f>
        <v>45977</v>
      </c>
      <c r="C25" s="54">
        <f t="shared" si="4"/>
        <v>0</v>
      </c>
      <c r="D25" s="54">
        <f t="shared" si="0"/>
        <v>0</v>
      </c>
      <c r="E25" s="54">
        <f t="shared" si="0"/>
        <v>0</v>
      </c>
      <c r="F25" s="169">
        <f t="shared" si="5"/>
        <v>0</v>
      </c>
      <c r="G25" s="131"/>
      <c r="H25" s="131"/>
      <c r="I25" s="140"/>
      <c r="J25" s="70"/>
      <c r="K25" s="55"/>
      <c r="L25" s="72"/>
      <c r="M25" s="70"/>
      <c r="N25" s="55"/>
      <c r="O25" s="72"/>
      <c r="P25" s="70"/>
      <c r="Q25" s="55"/>
      <c r="R25" s="72"/>
      <c r="S25" s="71"/>
      <c r="T25" s="55"/>
      <c r="U25" s="55"/>
      <c r="V25" s="169">
        <f t="shared" si="1"/>
        <v>0</v>
      </c>
      <c r="W25" s="56"/>
      <c r="X25" s="56"/>
      <c r="Y25" s="56"/>
      <c r="Z25" s="56"/>
      <c r="AA25" s="56"/>
      <c r="AB25" s="56"/>
      <c r="AC25" s="57"/>
      <c r="AD25" s="170">
        <f t="shared" si="2"/>
        <v>0</v>
      </c>
      <c r="AE25" s="58"/>
      <c r="AF25" s="56"/>
      <c r="AG25" s="57"/>
      <c r="AH25" s="126"/>
    </row>
    <row r="26" spans="1:34" ht="21" customHeight="1" x14ac:dyDescent="0.25">
      <c r="A26" s="68" t="str">
        <f t="shared" si="3"/>
        <v>Montag</v>
      </c>
      <c r="B26" s="69">
        <f>DATE(Ausblenden!$A$81,11,Ausblenden!$B97)</f>
        <v>45978</v>
      </c>
      <c r="C26" s="54">
        <f t="shared" si="4"/>
        <v>0</v>
      </c>
      <c r="D26" s="54">
        <f t="shared" si="4"/>
        <v>0</v>
      </c>
      <c r="E26" s="54">
        <f t="shared" si="4"/>
        <v>0</v>
      </c>
      <c r="F26" s="169">
        <f t="shared" si="5"/>
        <v>0</v>
      </c>
      <c r="G26" s="131"/>
      <c r="H26" s="131"/>
      <c r="I26" s="140"/>
      <c r="J26" s="70"/>
      <c r="K26" s="55"/>
      <c r="L26" s="72"/>
      <c r="M26" s="70"/>
      <c r="N26" s="55"/>
      <c r="O26" s="72"/>
      <c r="P26" s="70"/>
      <c r="Q26" s="55"/>
      <c r="R26" s="72"/>
      <c r="S26" s="71"/>
      <c r="T26" s="55"/>
      <c r="U26" s="55"/>
      <c r="V26" s="169">
        <f t="shared" si="1"/>
        <v>0</v>
      </c>
      <c r="W26" s="56"/>
      <c r="X26" s="56"/>
      <c r="Y26" s="56"/>
      <c r="Z26" s="56"/>
      <c r="AA26" s="56"/>
      <c r="AB26" s="56"/>
      <c r="AC26" s="57"/>
      <c r="AD26" s="170">
        <f t="shared" si="2"/>
        <v>0</v>
      </c>
      <c r="AE26" s="58"/>
      <c r="AF26" s="56"/>
      <c r="AG26" s="57"/>
      <c r="AH26" s="126"/>
    </row>
    <row r="27" spans="1:34" ht="21" customHeight="1" x14ac:dyDescent="0.25">
      <c r="A27" s="68" t="str">
        <f t="shared" si="3"/>
        <v>Dienstag</v>
      </c>
      <c r="B27" s="69">
        <f>DATE(Ausblenden!$A$81,11,Ausblenden!$B98)</f>
        <v>45979</v>
      </c>
      <c r="C27" s="54">
        <f t="shared" si="4"/>
        <v>0</v>
      </c>
      <c r="D27" s="54">
        <f t="shared" si="4"/>
        <v>0</v>
      </c>
      <c r="E27" s="54">
        <f t="shared" si="4"/>
        <v>0</v>
      </c>
      <c r="F27" s="169">
        <f t="shared" si="5"/>
        <v>0</v>
      </c>
      <c r="G27" s="131"/>
      <c r="H27" s="131"/>
      <c r="I27" s="140"/>
      <c r="J27" s="70"/>
      <c r="K27" s="55"/>
      <c r="L27" s="72"/>
      <c r="M27" s="70"/>
      <c r="N27" s="55"/>
      <c r="O27" s="72"/>
      <c r="P27" s="70"/>
      <c r="Q27" s="55"/>
      <c r="R27" s="72"/>
      <c r="S27" s="71"/>
      <c r="T27" s="55"/>
      <c r="U27" s="55"/>
      <c r="V27" s="169">
        <f t="shared" si="1"/>
        <v>0</v>
      </c>
      <c r="W27" s="56"/>
      <c r="X27" s="56"/>
      <c r="Y27" s="56"/>
      <c r="Z27" s="56"/>
      <c r="AA27" s="56"/>
      <c r="AB27" s="56"/>
      <c r="AC27" s="57"/>
      <c r="AD27" s="170">
        <f t="shared" si="2"/>
        <v>0</v>
      </c>
      <c r="AE27" s="58"/>
      <c r="AF27" s="56"/>
      <c r="AG27" s="57"/>
      <c r="AH27" s="127"/>
    </row>
    <row r="28" spans="1:34" ht="21" customHeight="1" x14ac:dyDescent="0.25">
      <c r="A28" s="205" t="str">
        <f t="shared" si="3"/>
        <v>Mittwoch</v>
      </c>
      <c r="B28" s="206">
        <f>DATE(Ausblenden!$A$81,11,Ausblenden!$B99)</f>
        <v>45980</v>
      </c>
      <c r="C28" s="191">
        <f t="shared" si="4"/>
        <v>0</v>
      </c>
      <c r="D28" s="191">
        <f t="shared" si="4"/>
        <v>0</v>
      </c>
      <c r="E28" s="191">
        <f t="shared" si="4"/>
        <v>0</v>
      </c>
      <c r="F28" s="192">
        <f t="shared" si="5"/>
        <v>0</v>
      </c>
      <c r="G28" s="193"/>
      <c r="H28" s="193"/>
      <c r="I28" s="194"/>
      <c r="J28" s="195"/>
      <c r="K28" s="196"/>
      <c r="L28" s="197"/>
      <c r="M28" s="195"/>
      <c r="N28" s="196"/>
      <c r="O28" s="197"/>
      <c r="P28" s="195"/>
      <c r="Q28" s="196"/>
      <c r="R28" s="197"/>
      <c r="S28" s="198"/>
      <c r="T28" s="196"/>
      <c r="U28" s="196"/>
      <c r="V28" s="192">
        <f t="shared" si="1"/>
        <v>0</v>
      </c>
      <c r="W28" s="199"/>
      <c r="X28" s="199"/>
      <c r="Y28" s="199"/>
      <c r="Z28" s="199"/>
      <c r="AA28" s="199"/>
      <c r="AB28" s="199"/>
      <c r="AC28" s="200"/>
      <c r="AD28" s="201">
        <f t="shared" si="2"/>
        <v>0</v>
      </c>
      <c r="AE28" s="207"/>
      <c r="AF28" s="199"/>
      <c r="AG28" s="200"/>
      <c r="AH28" s="126"/>
    </row>
    <row r="29" spans="1:34" ht="21" customHeight="1" x14ac:dyDescent="0.25">
      <c r="A29" s="68" t="str">
        <f t="shared" si="3"/>
        <v>Donnerstag</v>
      </c>
      <c r="B29" s="69">
        <f>DATE(Ausblenden!$A$81,11,Ausblenden!$B100)</f>
        <v>45981</v>
      </c>
      <c r="C29" s="54">
        <f t="shared" si="4"/>
        <v>0</v>
      </c>
      <c r="D29" s="54">
        <f t="shared" si="4"/>
        <v>0</v>
      </c>
      <c r="E29" s="54">
        <f t="shared" si="4"/>
        <v>0</v>
      </c>
      <c r="F29" s="169">
        <f t="shared" si="5"/>
        <v>0</v>
      </c>
      <c r="G29" s="131"/>
      <c r="H29" s="131"/>
      <c r="I29" s="140"/>
      <c r="J29" s="70"/>
      <c r="K29" s="55"/>
      <c r="L29" s="72"/>
      <c r="M29" s="70"/>
      <c r="N29" s="55"/>
      <c r="O29" s="72"/>
      <c r="P29" s="70"/>
      <c r="Q29" s="55"/>
      <c r="R29" s="72"/>
      <c r="S29" s="71"/>
      <c r="T29" s="55"/>
      <c r="U29" s="55"/>
      <c r="V29" s="169">
        <f t="shared" si="1"/>
        <v>0</v>
      </c>
      <c r="W29" s="56"/>
      <c r="X29" s="56"/>
      <c r="Y29" s="56"/>
      <c r="Z29" s="56"/>
      <c r="AA29" s="56"/>
      <c r="AB29" s="56"/>
      <c r="AC29" s="57"/>
      <c r="AD29" s="170">
        <f t="shared" si="2"/>
        <v>0</v>
      </c>
      <c r="AE29" s="58"/>
      <c r="AF29" s="56"/>
      <c r="AG29" s="57"/>
      <c r="AH29" s="126"/>
    </row>
    <row r="30" spans="1:34" ht="21" customHeight="1" x14ac:dyDescent="0.25">
      <c r="A30" s="68" t="str">
        <f t="shared" si="3"/>
        <v>Freitag</v>
      </c>
      <c r="B30" s="69">
        <f>DATE(Ausblenden!$A$81,11,Ausblenden!$B101)</f>
        <v>45982</v>
      </c>
      <c r="C30" s="54">
        <f t="shared" si="4"/>
        <v>0</v>
      </c>
      <c r="D30" s="54">
        <f t="shared" si="4"/>
        <v>0</v>
      </c>
      <c r="E30" s="54">
        <f t="shared" si="4"/>
        <v>0</v>
      </c>
      <c r="F30" s="169">
        <f t="shared" si="5"/>
        <v>0</v>
      </c>
      <c r="G30" s="131"/>
      <c r="H30" s="131"/>
      <c r="I30" s="140"/>
      <c r="J30" s="70"/>
      <c r="K30" s="55"/>
      <c r="L30" s="72"/>
      <c r="M30" s="70"/>
      <c r="N30" s="55"/>
      <c r="O30" s="72"/>
      <c r="P30" s="70"/>
      <c r="Q30" s="55"/>
      <c r="R30" s="72"/>
      <c r="S30" s="71"/>
      <c r="T30" s="55"/>
      <c r="U30" s="55"/>
      <c r="V30" s="169">
        <f t="shared" si="1"/>
        <v>0</v>
      </c>
      <c r="W30" s="56"/>
      <c r="X30" s="56"/>
      <c r="Y30" s="56"/>
      <c r="Z30" s="56"/>
      <c r="AA30" s="56"/>
      <c r="AB30" s="56"/>
      <c r="AC30" s="57"/>
      <c r="AD30" s="170">
        <f t="shared" si="2"/>
        <v>0</v>
      </c>
      <c r="AE30" s="58"/>
      <c r="AF30" s="56"/>
      <c r="AG30" s="57"/>
      <c r="AH30" s="126"/>
    </row>
    <row r="31" spans="1:34" ht="21" customHeight="1" x14ac:dyDescent="0.25">
      <c r="A31" s="68" t="str">
        <f t="shared" si="3"/>
        <v>Samstag</v>
      </c>
      <c r="B31" s="69">
        <f>DATE(Ausblenden!$A$81,11,Ausblenden!$B102)</f>
        <v>45983</v>
      </c>
      <c r="C31" s="54">
        <f t="shared" si="4"/>
        <v>0</v>
      </c>
      <c r="D31" s="54">
        <f t="shared" si="4"/>
        <v>0</v>
      </c>
      <c r="E31" s="54">
        <f t="shared" si="4"/>
        <v>0</v>
      </c>
      <c r="F31" s="169">
        <f t="shared" si="5"/>
        <v>0</v>
      </c>
      <c r="G31" s="132"/>
      <c r="H31" s="132"/>
      <c r="I31" s="141"/>
      <c r="J31" s="135"/>
      <c r="K31" s="74"/>
      <c r="L31" s="136"/>
      <c r="M31" s="135"/>
      <c r="N31" s="74"/>
      <c r="O31" s="136"/>
      <c r="P31" s="135"/>
      <c r="Q31" s="74"/>
      <c r="R31" s="136"/>
      <c r="S31" s="79"/>
      <c r="T31" s="74"/>
      <c r="U31" s="74"/>
      <c r="V31" s="169">
        <f t="shared" si="1"/>
        <v>0</v>
      </c>
      <c r="W31" s="75"/>
      <c r="X31" s="75"/>
      <c r="Y31" s="75"/>
      <c r="Z31" s="75"/>
      <c r="AA31" s="75"/>
      <c r="AB31" s="75"/>
      <c r="AC31" s="76"/>
      <c r="AD31" s="170">
        <f t="shared" si="2"/>
        <v>0</v>
      </c>
      <c r="AE31" s="58"/>
      <c r="AF31" s="56"/>
      <c r="AG31" s="57"/>
      <c r="AH31" s="126"/>
    </row>
    <row r="32" spans="1:34" ht="21" customHeight="1" x14ac:dyDescent="0.25">
      <c r="A32" s="68" t="str">
        <f t="shared" si="3"/>
        <v>Sonntag</v>
      </c>
      <c r="B32" s="69">
        <f>DATE(Ausblenden!$A$81,11,Ausblenden!$B103)</f>
        <v>45984</v>
      </c>
      <c r="C32" s="54">
        <f t="shared" si="4"/>
        <v>0</v>
      </c>
      <c r="D32" s="54">
        <f t="shared" si="4"/>
        <v>0</v>
      </c>
      <c r="E32" s="54">
        <f t="shared" si="4"/>
        <v>0</v>
      </c>
      <c r="F32" s="169">
        <f t="shared" si="5"/>
        <v>0</v>
      </c>
      <c r="G32" s="131"/>
      <c r="H32" s="131"/>
      <c r="I32" s="140"/>
      <c r="J32" s="70"/>
      <c r="K32" s="55"/>
      <c r="L32" s="72"/>
      <c r="M32" s="70"/>
      <c r="N32" s="55"/>
      <c r="O32" s="72"/>
      <c r="P32" s="70"/>
      <c r="Q32" s="55"/>
      <c r="R32" s="72"/>
      <c r="S32" s="71"/>
      <c r="T32" s="55"/>
      <c r="U32" s="55"/>
      <c r="V32" s="169">
        <f t="shared" si="1"/>
        <v>0</v>
      </c>
      <c r="W32" s="56"/>
      <c r="X32" s="56"/>
      <c r="Y32" s="56"/>
      <c r="Z32" s="56"/>
      <c r="AA32" s="56"/>
      <c r="AB32" s="56"/>
      <c r="AC32" s="57"/>
      <c r="AD32" s="170">
        <f t="shared" si="2"/>
        <v>0</v>
      </c>
      <c r="AE32" s="58"/>
      <c r="AF32" s="56"/>
      <c r="AG32" s="57"/>
      <c r="AH32" s="126"/>
    </row>
    <row r="33" spans="1:34" ht="21" customHeight="1" x14ac:dyDescent="0.25">
      <c r="A33" s="68" t="str">
        <f t="shared" si="3"/>
        <v>Montag</v>
      </c>
      <c r="B33" s="69">
        <f>DATE(Ausblenden!$A$81,11,Ausblenden!$B104)</f>
        <v>45985</v>
      </c>
      <c r="C33" s="54">
        <f t="shared" si="4"/>
        <v>0</v>
      </c>
      <c r="D33" s="54">
        <f t="shared" si="4"/>
        <v>0</v>
      </c>
      <c r="E33" s="54">
        <f t="shared" si="4"/>
        <v>0</v>
      </c>
      <c r="F33" s="169">
        <f t="shared" si="5"/>
        <v>0</v>
      </c>
      <c r="G33" s="131"/>
      <c r="H33" s="131"/>
      <c r="I33" s="140"/>
      <c r="J33" s="70"/>
      <c r="K33" s="55"/>
      <c r="L33" s="72"/>
      <c r="M33" s="70"/>
      <c r="N33" s="55"/>
      <c r="O33" s="72"/>
      <c r="P33" s="70"/>
      <c r="Q33" s="55"/>
      <c r="R33" s="72"/>
      <c r="S33" s="71"/>
      <c r="T33" s="55"/>
      <c r="U33" s="55"/>
      <c r="V33" s="169">
        <f t="shared" si="1"/>
        <v>0</v>
      </c>
      <c r="W33" s="56"/>
      <c r="X33" s="56"/>
      <c r="Y33" s="56"/>
      <c r="Z33" s="56"/>
      <c r="AA33" s="56"/>
      <c r="AB33" s="56"/>
      <c r="AC33" s="57"/>
      <c r="AD33" s="170">
        <f t="shared" si="2"/>
        <v>0</v>
      </c>
      <c r="AE33" s="58"/>
      <c r="AF33" s="56"/>
      <c r="AG33" s="57"/>
      <c r="AH33" s="126"/>
    </row>
    <row r="34" spans="1:34" ht="21" customHeight="1" x14ac:dyDescent="0.25">
      <c r="A34" s="68" t="str">
        <f t="shared" si="3"/>
        <v>Dienstag</v>
      </c>
      <c r="B34" s="69">
        <f>DATE(Ausblenden!$A$81,11,Ausblenden!$B105)</f>
        <v>45986</v>
      </c>
      <c r="C34" s="54">
        <f t="shared" si="4"/>
        <v>0</v>
      </c>
      <c r="D34" s="54">
        <f t="shared" si="4"/>
        <v>0</v>
      </c>
      <c r="E34" s="54">
        <f t="shared" si="4"/>
        <v>0</v>
      </c>
      <c r="F34" s="169">
        <f t="shared" si="5"/>
        <v>0</v>
      </c>
      <c r="G34" s="131"/>
      <c r="H34" s="131"/>
      <c r="I34" s="140"/>
      <c r="J34" s="70"/>
      <c r="K34" s="55"/>
      <c r="L34" s="72"/>
      <c r="M34" s="70"/>
      <c r="N34" s="55"/>
      <c r="O34" s="72"/>
      <c r="P34" s="70"/>
      <c r="Q34" s="55"/>
      <c r="R34" s="72"/>
      <c r="S34" s="71"/>
      <c r="T34" s="55"/>
      <c r="U34" s="55"/>
      <c r="V34" s="169">
        <f t="shared" si="1"/>
        <v>0</v>
      </c>
      <c r="W34" s="56"/>
      <c r="X34" s="56"/>
      <c r="Y34" s="56"/>
      <c r="Z34" s="56"/>
      <c r="AA34" s="56"/>
      <c r="AB34" s="56"/>
      <c r="AC34" s="57"/>
      <c r="AD34" s="170">
        <f t="shared" si="2"/>
        <v>0</v>
      </c>
      <c r="AE34" s="58"/>
      <c r="AF34" s="56"/>
      <c r="AG34" s="57"/>
      <c r="AH34" s="126"/>
    </row>
    <row r="35" spans="1:34" ht="21" customHeight="1" x14ac:dyDescent="0.25">
      <c r="A35" s="68" t="str">
        <f t="shared" si="3"/>
        <v>Mittwoch</v>
      </c>
      <c r="B35" s="69">
        <f>DATE(Ausblenden!$A$81,11,Ausblenden!$B106)</f>
        <v>45987</v>
      </c>
      <c r="C35" s="54">
        <f t="shared" si="4"/>
        <v>0</v>
      </c>
      <c r="D35" s="54">
        <f t="shared" si="4"/>
        <v>0</v>
      </c>
      <c r="E35" s="54">
        <f t="shared" si="4"/>
        <v>0</v>
      </c>
      <c r="F35" s="169">
        <f t="shared" si="5"/>
        <v>0</v>
      </c>
      <c r="G35" s="131"/>
      <c r="H35" s="131"/>
      <c r="I35" s="140"/>
      <c r="J35" s="70"/>
      <c r="K35" s="55"/>
      <c r="L35" s="72"/>
      <c r="M35" s="70"/>
      <c r="N35" s="55"/>
      <c r="O35" s="72"/>
      <c r="P35" s="70"/>
      <c r="Q35" s="55"/>
      <c r="R35" s="72"/>
      <c r="S35" s="71"/>
      <c r="T35" s="55"/>
      <c r="U35" s="55"/>
      <c r="V35" s="169">
        <f t="shared" si="1"/>
        <v>0</v>
      </c>
      <c r="W35" s="56"/>
      <c r="X35" s="56"/>
      <c r="Y35" s="56"/>
      <c r="Z35" s="56"/>
      <c r="AA35" s="56"/>
      <c r="AB35" s="56"/>
      <c r="AC35" s="57"/>
      <c r="AD35" s="170">
        <f t="shared" si="2"/>
        <v>0</v>
      </c>
      <c r="AE35" s="58"/>
      <c r="AF35" s="56"/>
      <c r="AG35" s="57"/>
      <c r="AH35" s="126"/>
    </row>
    <row r="36" spans="1:34" ht="21" customHeight="1" x14ac:dyDescent="0.25">
      <c r="A36" s="68" t="str">
        <f t="shared" si="3"/>
        <v>Donnerstag</v>
      </c>
      <c r="B36" s="69">
        <f>DATE(Ausblenden!$A$81,11,Ausblenden!$B107)</f>
        <v>45988</v>
      </c>
      <c r="C36" s="54">
        <f t="shared" si="4"/>
        <v>0</v>
      </c>
      <c r="D36" s="54">
        <f t="shared" si="4"/>
        <v>0</v>
      </c>
      <c r="E36" s="54">
        <f t="shared" si="4"/>
        <v>0</v>
      </c>
      <c r="F36" s="169">
        <f t="shared" si="5"/>
        <v>0</v>
      </c>
      <c r="G36" s="131"/>
      <c r="H36" s="131"/>
      <c r="I36" s="140"/>
      <c r="J36" s="70"/>
      <c r="K36" s="55"/>
      <c r="L36" s="72"/>
      <c r="M36" s="70"/>
      <c r="N36" s="55"/>
      <c r="O36" s="72"/>
      <c r="P36" s="70"/>
      <c r="Q36" s="55"/>
      <c r="R36" s="72"/>
      <c r="S36" s="71"/>
      <c r="T36" s="55"/>
      <c r="U36" s="55"/>
      <c r="V36" s="169">
        <f t="shared" si="1"/>
        <v>0</v>
      </c>
      <c r="W36" s="56"/>
      <c r="X36" s="56"/>
      <c r="Y36" s="56"/>
      <c r="Z36" s="56"/>
      <c r="AA36" s="56"/>
      <c r="AB36" s="56"/>
      <c r="AC36" s="57"/>
      <c r="AD36" s="170">
        <f t="shared" si="2"/>
        <v>0</v>
      </c>
      <c r="AE36" s="58"/>
      <c r="AF36" s="56"/>
      <c r="AG36" s="57"/>
      <c r="AH36" s="126"/>
    </row>
    <row r="37" spans="1:34" ht="21" customHeight="1" x14ac:dyDescent="0.25">
      <c r="A37" s="68" t="str">
        <f t="shared" si="3"/>
        <v>Freitag</v>
      </c>
      <c r="B37" s="69">
        <f>DATE(Ausblenden!$A$81,11,Ausblenden!$B108)</f>
        <v>45989</v>
      </c>
      <c r="C37" s="54">
        <f t="shared" si="4"/>
        <v>0</v>
      </c>
      <c r="D37" s="54">
        <f t="shared" si="4"/>
        <v>0</v>
      </c>
      <c r="E37" s="54">
        <f t="shared" si="4"/>
        <v>0</v>
      </c>
      <c r="F37" s="169">
        <f t="shared" si="5"/>
        <v>0</v>
      </c>
      <c r="G37" s="131"/>
      <c r="H37" s="131"/>
      <c r="I37" s="140"/>
      <c r="J37" s="70"/>
      <c r="K37" s="55"/>
      <c r="L37" s="72"/>
      <c r="M37" s="70"/>
      <c r="N37" s="55"/>
      <c r="O37" s="72"/>
      <c r="P37" s="70"/>
      <c r="Q37" s="55"/>
      <c r="R37" s="72"/>
      <c r="S37" s="71"/>
      <c r="T37" s="55"/>
      <c r="U37" s="55"/>
      <c r="V37" s="169">
        <f t="shared" si="1"/>
        <v>0</v>
      </c>
      <c r="W37" s="56"/>
      <c r="X37" s="56"/>
      <c r="Y37" s="56"/>
      <c r="Z37" s="56"/>
      <c r="AA37" s="56"/>
      <c r="AB37" s="56"/>
      <c r="AC37" s="57"/>
      <c r="AD37" s="170">
        <f t="shared" si="2"/>
        <v>0</v>
      </c>
      <c r="AE37" s="58"/>
      <c r="AF37" s="56"/>
      <c r="AG37" s="57"/>
      <c r="AH37" s="126"/>
    </row>
    <row r="38" spans="1:34" ht="21" customHeight="1" x14ac:dyDescent="0.25">
      <c r="A38" s="68" t="str">
        <f t="shared" si="3"/>
        <v>Samstag</v>
      </c>
      <c r="B38" s="69">
        <f>DATE(Ausblenden!$A$81,11,Ausblenden!$B109)</f>
        <v>45990</v>
      </c>
      <c r="C38" s="54">
        <f t="shared" si="4"/>
        <v>0</v>
      </c>
      <c r="D38" s="54">
        <f t="shared" si="4"/>
        <v>0</v>
      </c>
      <c r="E38" s="54">
        <f t="shared" si="4"/>
        <v>0</v>
      </c>
      <c r="F38" s="169">
        <f t="shared" si="5"/>
        <v>0</v>
      </c>
      <c r="G38" s="132"/>
      <c r="H38" s="132"/>
      <c r="I38" s="141"/>
      <c r="J38" s="135"/>
      <c r="K38" s="74"/>
      <c r="L38" s="136"/>
      <c r="M38" s="135"/>
      <c r="N38" s="74"/>
      <c r="O38" s="136"/>
      <c r="P38" s="135"/>
      <c r="Q38" s="74"/>
      <c r="R38" s="136"/>
      <c r="S38" s="79"/>
      <c r="T38" s="74"/>
      <c r="U38" s="74"/>
      <c r="V38" s="169">
        <f t="shared" si="1"/>
        <v>0</v>
      </c>
      <c r="W38" s="75"/>
      <c r="X38" s="75"/>
      <c r="Y38" s="75"/>
      <c r="Z38" s="75"/>
      <c r="AA38" s="75"/>
      <c r="AB38" s="75"/>
      <c r="AC38" s="76"/>
      <c r="AD38" s="170">
        <f t="shared" si="2"/>
        <v>0</v>
      </c>
      <c r="AE38" s="58"/>
      <c r="AF38" s="56"/>
      <c r="AG38" s="57"/>
      <c r="AH38" s="126"/>
    </row>
    <row r="39" spans="1:34" ht="21" customHeight="1" thickBot="1" x14ac:dyDescent="0.3">
      <c r="A39" s="68" t="str">
        <f t="shared" si="3"/>
        <v>Sonntag</v>
      </c>
      <c r="B39" s="69">
        <f>DATE(Ausblenden!$A$81,11,Ausblenden!$B110)</f>
        <v>45991</v>
      </c>
      <c r="C39" s="54">
        <f t="shared" si="4"/>
        <v>0</v>
      </c>
      <c r="D39" s="54">
        <f t="shared" si="4"/>
        <v>0</v>
      </c>
      <c r="E39" s="54">
        <f t="shared" si="4"/>
        <v>0</v>
      </c>
      <c r="F39" s="169">
        <f t="shared" si="5"/>
        <v>0</v>
      </c>
      <c r="G39" s="131"/>
      <c r="H39" s="131"/>
      <c r="I39" s="140"/>
      <c r="J39" s="70"/>
      <c r="K39" s="55"/>
      <c r="L39" s="72"/>
      <c r="M39" s="70"/>
      <c r="N39" s="55"/>
      <c r="O39" s="72"/>
      <c r="P39" s="70"/>
      <c r="Q39" s="55"/>
      <c r="R39" s="72"/>
      <c r="S39" s="71"/>
      <c r="T39" s="55"/>
      <c r="U39" s="55"/>
      <c r="V39" s="169">
        <f t="shared" si="1"/>
        <v>0</v>
      </c>
      <c r="W39" s="56"/>
      <c r="X39" s="56"/>
      <c r="Y39" s="56"/>
      <c r="Z39" s="56"/>
      <c r="AA39" s="56"/>
      <c r="AB39" s="56"/>
      <c r="AC39" s="57"/>
      <c r="AD39" s="170">
        <f t="shared" si="2"/>
        <v>0</v>
      </c>
      <c r="AE39" s="58"/>
      <c r="AF39" s="56"/>
      <c r="AG39" s="57"/>
      <c r="AH39" s="126"/>
    </row>
    <row r="40" spans="1:34" ht="21" customHeight="1" thickBot="1" x14ac:dyDescent="0.3">
      <c r="A40" s="59" t="s">
        <v>19</v>
      </c>
      <c r="B40" s="60"/>
      <c r="C40" s="61">
        <f t="shared" ref="C40:AG40" si="6">SUM(C10:C39)</f>
        <v>0</v>
      </c>
      <c r="D40" s="62">
        <f t="shared" si="6"/>
        <v>0</v>
      </c>
      <c r="E40" s="63">
        <f t="shared" si="6"/>
        <v>0</v>
      </c>
      <c r="F40" s="64">
        <f t="shared" si="6"/>
        <v>0</v>
      </c>
      <c r="G40" s="64">
        <f t="shared" si="6"/>
        <v>0</v>
      </c>
      <c r="H40" s="64">
        <f t="shared" si="6"/>
        <v>0</v>
      </c>
      <c r="I40" s="73">
        <f t="shared" si="6"/>
        <v>0</v>
      </c>
      <c r="J40" s="67">
        <f t="shared" si="6"/>
        <v>0</v>
      </c>
      <c r="K40" s="62">
        <f t="shared" si="6"/>
        <v>0</v>
      </c>
      <c r="L40" s="63">
        <f t="shared" si="6"/>
        <v>0</v>
      </c>
      <c r="M40" s="67">
        <f t="shared" si="6"/>
        <v>0</v>
      </c>
      <c r="N40" s="62">
        <f t="shared" si="6"/>
        <v>0</v>
      </c>
      <c r="O40" s="63">
        <f t="shared" si="6"/>
        <v>0</v>
      </c>
      <c r="P40" s="67">
        <f t="shared" si="6"/>
        <v>0</v>
      </c>
      <c r="Q40" s="62">
        <f t="shared" si="6"/>
        <v>0</v>
      </c>
      <c r="R40" s="63">
        <f t="shared" si="6"/>
        <v>0</v>
      </c>
      <c r="S40" s="61">
        <f t="shared" si="6"/>
        <v>0</v>
      </c>
      <c r="T40" s="62">
        <f t="shared" si="6"/>
        <v>0</v>
      </c>
      <c r="U40" s="63">
        <f t="shared" si="6"/>
        <v>0</v>
      </c>
      <c r="V40" s="66">
        <f t="shared" si="6"/>
        <v>0</v>
      </c>
      <c r="W40" s="67">
        <f t="shared" si="6"/>
        <v>0</v>
      </c>
      <c r="X40" s="62">
        <f t="shared" si="6"/>
        <v>0</v>
      </c>
      <c r="Y40" s="62">
        <f t="shared" si="6"/>
        <v>0</v>
      </c>
      <c r="Z40" s="62">
        <f t="shared" si="6"/>
        <v>0</v>
      </c>
      <c r="AA40" s="62">
        <f t="shared" si="6"/>
        <v>0</v>
      </c>
      <c r="AB40" s="62">
        <f t="shared" si="6"/>
        <v>0</v>
      </c>
      <c r="AC40" s="65">
        <f t="shared" si="6"/>
        <v>0</v>
      </c>
      <c r="AD40" s="64">
        <f t="shared" si="6"/>
        <v>0</v>
      </c>
      <c r="AE40" s="61">
        <f t="shared" si="6"/>
        <v>0</v>
      </c>
      <c r="AF40" s="62">
        <f t="shared" si="6"/>
        <v>0</v>
      </c>
      <c r="AG40" s="65">
        <f t="shared" si="6"/>
        <v>0</v>
      </c>
      <c r="AH40" s="105"/>
    </row>
    <row r="41" spans="1:34" x14ac:dyDescent="0.25">
      <c r="A41" s="130" t="s">
        <v>86</v>
      </c>
      <c r="G41"/>
      <c r="H41"/>
      <c r="I41"/>
      <c r="J41" s="303">
        <f>J40+K40+L40</f>
        <v>0</v>
      </c>
      <c r="K41" s="304"/>
      <c r="L41" s="305"/>
      <c r="M41" s="303">
        <f>M40+N40+O40</f>
        <v>0</v>
      </c>
      <c r="N41" s="304"/>
      <c r="O41" s="305"/>
      <c r="P41" s="303">
        <f>P40+Q40+R40</f>
        <v>0</v>
      </c>
      <c r="Q41" s="304"/>
      <c r="R41" s="305"/>
      <c r="S41" s="303">
        <f>S40+T40+U40</f>
        <v>0</v>
      </c>
      <c r="T41" s="304"/>
      <c r="U41" s="305"/>
    </row>
    <row r="42" spans="1:34" ht="15.75" thickBot="1" x14ac:dyDescent="0.3"/>
    <row r="43" spans="1:34" x14ac:dyDescent="0.25">
      <c r="A43" s="3" t="s">
        <v>55</v>
      </c>
      <c r="B43" s="4"/>
      <c r="C43" s="4"/>
      <c r="D43" s="4"/>
      <c r="E43" s="4"/>
      <c r="F43" s="4"/>
      <c r="G43" s="4"/>
      <c r="H43" s="4"/>
      <c r="I43" s="4"/>
      <c r="J43" s="4"/>
      <c r="K43" s="4"/>
      <c r="L43" s="4"/>
      <c r="M43" s="4"/>
      <c r="N43" s="4"/>
      <c r="O43" s="4"/>
      <c r="P43" s="4"/>
      <c r="Q43" s="4"/>
      <c r="R43" s="4"/>
      <c r="S43" s="4"/>
      <c r="T43" s="4"/>
      <c r="U43" s="4"/>
      <c r="V43" s="5"/>
    </row>
    <row r="44" spans="1:34" x14ac:dyDescent="0.25">
      <c r="A44" s="6"/>
      <c r="B44" s="7"/>
      <c r="C44" s="7"/>
      <c r="D44" s="7"/>
      <c r="E44" s="7"/>
      <c r="F44" s="7"/>
      <c r="G44" s="7"/>
      <c r="H44" s="7"/>
      <c r="I44" s="7"/>
      <c r="J44" s="7"/>
      <c r="K44" s="7"/>
      <c r="L44" s="7"/>
      <c r="M44" s="7"/>
      <c r="N44" s="7"/>
      <c r="O44" s="7"/>
      <c r="P44" s="7"/>
      <c r="Q44" s="7"/>
      <c r="R44" s="7"/>
      <c r="S44" s="7"/>
      <c r="T44" s="7"/>
      <c r="U44" s="7"/>
      <c r="V44" s="8"/>
    </row>
    <row r="45" spans="1:34" x14ac:dyDescent="0.25">
      <c r="A45" s="6"/>
      <c r="B45" s="7"/>
      <c r="C45" s="7"/>
      <c r="D45" s="7"/>
      <c r="E45" s="7"/>
      <c r="F45" s="7"/>
      <c r="G45" s="7"/>
      <c r="H45" s="7"/>
      <c r="I45" s="7"/>
      <c r="J45" s="7"/>
      <c r="K45" s="7"/>
      <c r="L45" s="7"/>
      <c r="M45" s="7"/>
      <c r="N45" s="7"/>
      <c r="O45" s="7"/>
      <c r="P45" s="7"/>
      <c r="Q45" s="7"/>
      <c r="R45" s="7"/>
      <c r="S45" s="7"/>
      <c r="T45" s="7"/>
      <c r="U45" s="7"/>
      <c r="V45" s="8"/>
    </row>
    <row r="46" spans="1:34" x14ac:dyDescent="0.25">
      <c r="A46" s="124"/>
      <c r="B46" s="7"/>
      <c r="C46" s="7"/>
      <c r="D46" s="7"/>
      <c r="E46" s="7"/>
      <c r="F46" s="7"/>
      <c r="G46" s="7"/>
      <c r="H46" s="7"/>
      <c r="I46" s="7"/>
      <c r="J46" s="7"/>
      <c r="K46" s="7"/>
      <c r="L46" s="7"/>
      <c r="M46" s="7"/>
      <c r="N46" s="7"/>
      <c r="O46" s="7"/>
      <c r="P46" s="7"/>
      <c r="Q46" s="7"/>
      <c r="R46" s="7"/>
      <c r="S46" s="7"/>
      <c r="T46" s="7"/>
      <c r="U46" s="7"/>
      <c r="V46" s="8"/>
    </row>
    <row r="47" spans="1:34" x14ac:dyDescent="0.25">
      <c r="A47" s="6"/>
      <c r="B47" s="7"/>
      <c r="C47" s="7"/>
      <c r="D47" s="7"/>
      <c r="E47" s="7"/>
      <c r="F47" s="7"/>
      <c r="G47" s="7"/>
      <c r="H47" s="7"/>
      <c r="I47" s="7"/>
      <c r="J47" s="7"/>
      <c r="K47" s="7"/>
      <c r="L47" s="7"/>
      <c r="M47" s="7"/>
      <c r="N47" s="7"/>
      <c r="O47" s="7"/>
      <c r="P47" s="7"/>
      <c r="Q47" s="7"/>
      <c r="R47" s="7"/>
      <c r="S47" s="7"/>
      <c r="T47" s="7"/>
      <c r="U47" s="7"/>
      <c r="V47" s="8"/>
    </row>
    <row r="48" spans="1:34" x14ac:dyDescent="0.25">
      <c r="A48" s="6"/>
      <c r="B48" s="7"/>
      <c r="C48" s="7"/>
      <c r="D48" s="7"/>
      <c r="E48" s="7"/>
      <c r="F48" s="7"/>
      <c r="G48" s="7"/>
      <c r="H48" s="7"/>
      <c r="I48" s="7"/>
      <c r="J48" s="7"/>
      <c r="K48" s="7"/>
      <c r="L48" s="7"/>
      <c r="M48" s="7"/>
      <c r="N48" s="7"/>
      <c r="O48" s="7"/>
      <c r="P48" s="7"/>
      <c r="Q48" s="7"/>
      <c r="R48" s="7"/>
      <c r="S48" s="7"/>
      <c r="T48" s="7"/>
      <c r="U48" s="7"/>
      <c r="V48" s="8"/>
    </row>
    <row r="49" spans="1:22" ht="15.75" thickBot="1" x14ac:dyDescent="0.3">
      <c r="A49" s="9"/>
      <c r="B49" s="10"/>
      <c r="C49" s="10"/>
      <c r="D49" s="10"/>
      <c r="E49" s="10"/>
      <c r="F49" s="10"/>
      <c r="G49" s="10"/>
      <c r="H49" s="10"/>
      <c r="I49" s="10"/>
      <c r="J49" s="10"/>
      <c r="K49" s="10"/>
      <c r="L49" s="10"/>
      <c r="M49" s="10"/>
      <c r="N49" s="10"/>
      <c r="O49" s="10"/>
      <c r="P49" s="10"/>
      <c r="Q49" s="10"/>
      <c r="R49" s="10"/>
      <c r="S49" s="10"/>
      <c r="T49" s="10"/>
      <c r="U49" s="10"/>
      <c r="V49" s="11"/>
    </row>
    <row r="74" ht="14.25" customHeight="1" x14ac:dyDescent="0.25"/>
  </sheetData>
  <sheetProtection sheet="1" formatColumns="0"/>
  <customSheetViews>
    <customSheetView guid="{BCBC1B11-4E9B-4E8B-8945-781F487FE216}" scale="60" fitToPage="1">
      <selection activeCell="U10" sqref="U10"/>
      <pageMargins left="0.70866141732283472" right="0.70866141732283472" top="0.78740157480314965" bottom="0.78740157480314965" header="0.31496062992125984" footer="0.31496062992125984"/>
      <pageSetup paperSize="9" scale="45" orientation="landscape" horizontalDpi="300" verticalDpi="300" r:id="rId1"/>
    </customSheetView>
    <customSheetView guid="{230BA401-F0C0-4897-9C7E-9DC1DEAEC41D}" scale="60" fitToPage="1" topLeftCell="A13">
      <selection activeCell="AC39" sqref="AC39"/>
      <pageMargins left="0.70866141732283472" right="0.70866141732283472" top="0.78740157480314965" bottom="0.78740157480314965" header="0.31496062992125984" footer="0.31496062992125984"/>
      <pageSetup paperSize="9" scale="45" orientation="landscape" horizontalDpi="300" verticalDpi="300" r:id="rId2"/>
    </customSheetView>
  </customSheetViews>
  <mergeCells count="35">
    <mergeCell ref="J41:L41"/>
    <mergeCell ref="M41:O41"/>
    <mergeCell ref="P41:R41"/>
    <mergeCell ref="S41:U41"/>
    <mergeCell ref="AD8:AD9"/>
    <mergeCell ref="AC8:AC9"/>
    <mergeCell ref="Z8:Z9"/>
    <mergeCell ref="AA8:AA9"/>
    <mergeCell ref="AB8:AB9"/>
    <mergeCell ref="Y8:Y9"/>
    <mergeCell ref="M8:O8"/>
    <mergeCell ref="P8:R8"/>
    <mergeCell ref="H8:H9"/>
    <mergeCell ref="I8:I9"/>
    <mergeCell ref="J8:L8"/>
    <mergeCell ref="AG8:AG9"/>
    <mergeCell ref="AH8:AH9"/>
    <mergeCell ref="AE8:AE9"/>
    <mergeCell ref="AF8:AF9"/>
    <mergeCell ref="AE7:AG7"/>
    <mergeCell ref="A8:A9"/>
    <mergeCell ref="B8:B9"/>
    <mergeCell ref="C8:C9"/>
    <mergeCell ref="D8:D9"/>
    <mergeCell ref="E8:E9"/>
    <mergeCell ref="S8:U8"/>
    <mergeCell ref="V8:V9"/>
    <mergeCell ref="W8:W9"/>
    <mergeCell ref="X8:X9"/>
    <mergeCell ref="A7:B7"/>
    <mergeCell ref="C7:F7"/>
    <mergeCell ref="G7:V7"/>
    <mergeCell ref="W7:AD7"/>
    <mergeCell ref="F8:F9"/>
    <mergeCell ref="G8:G9"/>
  </mergeCells>
  <conditionalFormatting sqref="A10:AG39">
    <cfRule type="expression" dxfId="9" priority="5">
      <formula>WEEKDAY($B10,2)&gt;5</formula>
    </cfRule>
  </conditionalFormatting>
  <conditionalFormatting sqref="A10:B39">
    <cfRule type="expression" dxfId="8" priority="4">
      <formula>WEEKDAY($B10,2)&gt;5</formula>
    </cfRule>
  </conditionalFormatting>
  <conditionalFormatting sqref="F10:F39">
    <cfRule type="expression" dxfId="7" priority="3">
      <formula>COLUMN()</formula>
    </cfRule>
  </conditionalFormatting>
  <conditionalFormatting sqref="V10:V39">
    <cfRule type="expression" dxfId="6" priority="2">
      <formula>COLUMN()</formula>
    </cfRule>
  </conditionalFormatting>
  <conditionalFormatting sqref="AD10:AD39">
    <cfRule type="expression" dxfId="5" priority="1">
      <formula>COLUMN()</formula>
    </cfRule>
  </conditionalFormatting>
  <dataValidations count="1">
    <dataValidation type="whole" operator="greaterThanOrEqual" allowBlank="1" showInputMessage="1" showErrorMessage="1" errorTitle="Achtung!" error="Sie dürfen nur ganze Zahlen eingeben!" sqref="C10:AG39">
      <formula1>0</formula1>
    </dataValidation>
  </dataValidations>
  <pageMargins left="0.70866141732283472" right="0.70866141732283472" top="0.78740157480314965" bottom="0.78740157480314965" header="0.31496062992125984" footer="0.31496062992125984"/>
  <pageSetup paperSize="9" scale="45" orientation="landscape" horizontalDpi="300" verticalDpi="300"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zoomScale="60" zoomScaleNormal="60" zoomScaleSheetLayoutView="100" zoomScalePageLayoutView="50" workbookViewId="0">
      <selection activeCell="U10" sqref="U10"/>
    </sheetView>
  </sheetViews>
  <sheetFormatPr baseColWidth="10" defaultColWidth="11" defaultRowHeight="15" x14ac:dyDescent="0.25"/>
  <cols>
    <col min="1" max="1" width="21.375" style="1" customWidth="1"/>
    <col min="2" max="2" width="11.125" style="1" customWidth="1"/>
    <col min="3" max="5" width="6.125" style="1" customWidth="1"/>
    <col min="6" max="6" width="10.625" style="1" customWidth="1"/>
    <col min="7" max="33" width="6.125" style="1" customWidth="1"/>
    <col min="34" max="34" width="38.625" style="1" customWidth="1"/>
    <col min="35" max="16384" width="11" style="1"/>
  </cols>
  <sheetData>
    <row r="1" spans="1:34" ht="18.75" x14ac:dyDescent="0.3">
      <c r="A1" s="168" t="s">
        <v>17</v>
      </c>
      <c r="B1" s="168">
        <f>Ausblenden!A81</f>
        <v>2025</v>
      </c>
    </row>
    <row r="3" spans="1:34" ht="21" customHeight="1" x14ac:dyDescent="0.25">
      <c r="A3" s="128" t="s">
        <v>0</v>
      </c>
      <c r="B3" s="107">
        <f>'Deckblatt 2025'!C7</f>
        <v>0</v>
      </c>
    </row>
    <row r="4" spans="1:34" ht="21" customHeight="1" x14ac:dyDescent="0.25">
      <c r="A4" s="129" t="s">
        <v>85</v>
      </c>
      <c r="B4" s="2">
        <f>'Deckblatt 2025'!C9</f>
        <v>0</v>
      </c>
    </row>
    <row r="5" spans="1:34" ht="21" customHeight="1" x14ac:dyDescent="0.25">
      <c r="A5" s="129" t="s">
        <v>70</v>
      </c>
      <c r="B5" s="176">
        <f>'Deckblatt 2025'!C11</f>
        <v>0</v>
      </c>
    </row>
    <row r="6" spans="1:34" ht="21" customHeight="1" thickBot="1" x14ac:dyDescent="0.3"/>
    <row r="7" spans="1:34" ht="21" customHeight="1" thickBot="1" x14ac:dyDescent="0.3">
      <c r="A7" s="265" t="s">
        <v>65</v>
      </c>
      <c r="B7" s="272"/>
      <c r="C7" s="265" t="str">
        <f>'Jahresübersicht '!B7</f>
        <v>Nutzende nach Geschlecht</v>
      </c>
      <c r="D7" s="266"/>
      <c r="E7" s="266"/>
      <c r="F7" s="267"/>
      <c r="G7" s="289" t="str">
        <f>'Jahresübersicht '!F7</f>
        <v>Nutzende nach Altersgruppen</v>
      </c>
      <c r="H7" s="290"/>
      <c r="I7" s="290"/>
      <c r="J7" s="290"/>
      <c r="K7" s="290"/>
      <c r="L7" s="290"/>
      <c r="M7" s="290"/>
      <c r="N7" s="290"/>
      <c r="O7" s="290"/>
      <c r="P7" s="290"/>
      <c r="Q7" s="290"/>
      <c r="R7" s="290"/>
      <c r="S7" s="290"/>
      <c r="T7" s="290"/>
      <c r="U7" s="290"/>
      <c r="V7" s="267"/>
      <c r="W7" s="265" t="str">
        <f>'Jahresübersicht '!V7</f>
        <v>Nutzungen nach Inhalt/Methode</v>
      </c>
      <c r="X7" s="266"/>
      <c r="Y7" s="266"/>
      <c r="Z7" s="266"/>
      <c r="AA7" s="266"/>
      <c r="AB7" s="266"/>
      <c r="AC7" s="266"/>
      <c r="AD7" s="267"/>
      <c r="AE7" s="265" t="str">
        <f>'Jahresübersicht '!AD7</f>
        <v>Anzahl der:</v>
      </c>
      <c r="AF7" s="266"/>
      <c r="AG7" s="266"/>
      <c r="AH7" s="106" t="s">
        <v>68</v>
      </c>
    </row>
    <row r="8" spans="1:34" ht="45" customHeight="1" x14ac:dyDescent="0.25">
      <c r="A8" s="281" t="s">
        <v>20</v>
      </c>
      <c r="B8" s="279" t="s">
        <v>21</v>
      </c>
      <c r="C8" s="237" t="s">
        <v>66</v>
      </c>
      <c r="D8" s="239" t="s">
        <v>67</v>
      </c>
      <c r="E8" s="285" t="s">
        <v>100</v>
      </c>
      <c r="F8" s="287" t="s">
        <v>1</v>
      </c>
      <c r="G8" s="291" t="s">
        <v>2</v>
      </c>
      <c r="H8" s="306" t="s">
        <v>26</v>
      </c>
      <c r="I8" s="308" t="s">
        <v>27</v>
      </c>
      <c r="J8" s="273" t="s">
        <v>3</v>
      </c>
      <c r="K8" s="274"/>
      <c r="L8" s="275"/>
      <c r="M8" s="276" t="s">
        <v>4</v>
      </c>
      <c r="N8" s="277"/>
      <c r="O8" s="278"/>
      <c r="P8" s="273" t="s">
        <v>5</v>
      </c>
      <c r="Q8" s="274"/>
      <c r="R8" s="275"/>
      <c r="S8" s="274" t="s">
        <v>56</v>
      </c>
      <c r="T8" s="274"/>
      <c r="U8" s="274"/>
      <c r="V8" s="243" t="s">
        <v>1</v>
      </c>
      <c r="W8" s="295" t="str">
        <f>'Jahresübersicht '!V8</f>
        <v>Einzelarbeit</v>
      </c>
      <c r="X8" s="293" t="str">
        <f>'Jahresübersicht '!W8</f>
        <v>offenes Angebot</v>
      </c>
      <c r="Y8" s="293" t="str">
        <f>'Jahresübersicht '!X8</f>
        <v>Gruppenangebot</v>
      </c>
      <c r="Z8" s="293" t="str">
        <f>'Jahresübersicht '!Y8</f>
        <v>Beteiligungsprojekt</v>
      </c>
      <c r="AA8" s="293" t="str">
        <f>'Jahresübersicht '!Z8</f>
        <v>Angebot in Kooperation</v>
      </c>
      <c r="AB8" s="293" t="str">
        <f>'Jahresübersicht '!AA8</f>
        <v>Ausflug/Exkursion</v>
      </c>
      <c r="AC8" s="297" t="str">
        <f>'Jahresübersicht '!AB8</f>
        <v>Fahrt mit Übernachtung</v>
      </c>
      <c r="AD8" s="287" t="s">
        <v>1</v>
      </c>
      <c r="AE8" s="295" t="str">
        <f>'Jahresübersicht '!AD8</f>
        <v>selbstverwalteten Gruppen</v>
      </c>
      <c r="AF8" s="293" t="str">
        <f>'Jahresübersicht '!AE8</f>
        <v>Veranstaltungen</v>
      </c>
      <c r="AG8" s="297" t="str">
        <f>'Jahresübersicht '!AF8</f>
        <v xml:space="preserve">Nutzung durch Gemeinwesen </v>
      </c>
      <c r="AH8" s="301"/>
    </row>
    <row r="9" spans="1:34" ht="69.95" customHeight="1" thickBot="1" x14ac:dyDescent="0.3">
      <c r="A9" s="282"/>
      <c r="B9" s="280"/>
      <c r="C9" s="283"/>
      <c r="D9" s="284"/>
      <c r="E9" s="286"/>
      <c r="F9" s="288"/>
      <c r="G9" s="292"/>
      <c r="H9" s="307"/>
      <c r="I9" s="309"/>
      <c r="J9" s="134" t="s">
        <v>24</v>
      </c>
      <c r="K9" s="53" t="s">
        <v>25</v>
      </c>
      <c r="L9" s="311" t="s">
        <v>147</v>
      </c>
      <c r="M9" s="134" t="s">
        <v>24</v>
      </c>
      <c r="N9" s="53" t="s">
        <v>25</v>
      </c>
      <c r="O9" s="311" t="s">
        <v>147</v>
      </c>
      <c r="P9" s="134" t="s">
        <v>24</v>
      </c>
      <c r="Q9" s="53" t="s">
        <v>25</v>
      </c>
      <c r="R9" s="311" t="s">
        <v>147</v>
      </c>
      <c r="S9" s="133" t="s">
        <v>24</v>
      </c>
      <c r="T9" s="53" t="s">
        <v>25</v>
      </c>
      <c r="U9" s="312" t="s">
        <v>147</v>
      </c>
      <c r="V9" s="244"/>
      <c r="W9" s="296"/>
      <c r="X9" s="294"/>
      <c r="Y9" s="294"/>
      <c r="Z9" s="294"/>
      <c r="AA9" s="294"/>
      <c r="AB9" s="294"/>
      <c r="AC9" s="298"/>
      <c r="AD9" s="288"/>
      <c r="AE9" s="296"/>
      <c r="AF9" s="294"/>
      <c r="AG9" s="298"/>
      <c r="AH9" s="302"/>
    </row>
    <row r="10" spans="1:34" ht="21" customHeight="1" x14ac:dyDescent="0.25">
      <c r="A10" s="68" t="str">
        <f>TEXT(B10,"TTTT")</f>
        <v>Montag</v>
      </c>
      <c r="B10" s="69">
        <f>DATE(Ausblenden!$A$81,12,Ausblenden!$B81)</f>
        <v>45992</v>
      </c>
      <c r="C10" s="54">
        <f>J10+M10+P10+S10</f>
        <v>0</v>
      </c>
      <c r="D10" s="54">
        <f t="shared" ref="D10:E25" si="0">K10+N10+Q10+T10</f>
        <v>0</v>
      </c>
      <c r="E10" s="54">
        <f t="shared" si="0"/>
        <v>0</v>
      </c>
      <c r="F10" s="169">
        <f>SUM(C10:E10)</f>
        <v>0</v>
      </c>
      <c r="G10" s="131"/>
      <c r="H10" s="131"/>
      <c r="I10" s="140"/>
      <c r="J10" s="70"/>
      <c r="K10" s="55"/>
      <c r="L10" s="72"/>
      <c r="M10" s="70"/>
      <c r="N10" s="55"/>
      <c r="O10" s="72"/>
      <c r="P10" s="70"/>
      <c r="Q10" s="55"/>
      <c r="R10" s="72"/>
      <c r="S10" s="71"/>
      <c r="T10" s="55"/>
      <c r="U10" s="55"/>
      <c r="V10" s="169">
        <f t="shared" ref="V10:V40" si="1">SUM(G10:U10)</f>
        <v>0</v>
      </c>
      <c r="W10" s="56"/>
      <c r="X10" s="56"/>
      <c r="Y10" s="56"/>
      <c r="Z10" s="56"/>
      <c r="AA10" s="56"/>
      <c r="AB10" s="56"/>
      <c r="AC10" s="57"/>
      <c r="AD10" s="170">
        <f t="shared" ref="AD10:AD40" si="2">SUM(W10:AC10)</f>
        <v>0</v>
      </c>
      <c r="AE10" s="182"/>
      <c r="AF10" s="75"/>
      <c r="AG10" s="76"/>
      <c r="AH10" s="126"/>
    </row>
    <row r="11" spans="1:34" ht="21" customHeight="1" x14ac:dyDescent="0.25">
      <c r="A11" s="68" t="str">
        <f t="shared" ref="A11:A40" si="3">TEXT(B11,"TTTT")</f>
        <v>Dienstag</v>
      </c>
      <c r="B11" s="69">
        <f>DATE(Ausblenden!$A$81,12,Ausblenden!$B82)</f>
        <v>45993</v>
      </c>
      <c r="C11" s="54">
        <f t="shared" ref="C11:E40" si="4">J11+M11+P11+S11</f>
        <v>0</v>
      </c>
      <c r="D11" s="54">
        <f t="shared" si="0"/>
        <v>0</v>
      </c>
      <c r="E11" s="54">
        <f t="shared" si="0"/>
        <v>0</v>
      </c>
      <c r="F11" s="169">
        <f>SUM(C11:E11)</f>
        <v>0</v>
      </c>
      <c r="G11" s="131"/>
      <c r="H11" s="131"/>
      <c r="I11" s="140"/>
      <c r="J11" s="70"/>
      <c r="K11" s="55"/>
      <c r="L11" s="72"/>
      <c r="M11" s="70"/>
      <c r="N11" s="55"/>
      <c r="O11" s="72"/>
      <c r="P11" s="70"/>
      <c r="Q11" s="55"/>
      <c r="R11" s="72"/>
      <c r="S11" s="71"/>
      <c r="T11" s="55"/>
      <c r="U11" s="55"/>
      <c r="V11" s="169">
        <f t="shared" si="1"/>
        <v>0</v>
      </c>
      <c r="W11" s="56"/>
      <c r="X11" s="56"/>
      <c r="Y11" s="56"/>
      <c r="Z11" s="56"/>
      <c r="AA11" s="56"/>
      <c r="AB11" s="56"/>
      <c r="AC11" s="57"/>
      <c r="AD11" s="170">
        <f t="shared" si="2"/>
        <v>0</v>
      </c>
      <c r="AE11" s="58"/>
      <c r="AF11" s="56"/>
      <c r="AG11" s="57"/>
      <c r="AH11" s="126"/>
    </row>
    <row r="12" spans="1:34" ht="21" customHeight="1" x14ac:dyDescent="0.25">
      <c r="A12" s="68" t="str">
        <f t="shared" si="3"/>
        <v>Mittwoch</v>
      </c>
      <c r="B12" s="69">
        <f>DATE(Ausblenden!$A$81,12,Ausblenden!$B83)</f>
        <v>45994</v>
      </c>
      <c r="C12" s="54">
        <f t="shared" si="4"/>
        <v>0</v>
      </c>
      <c r="D12" s="54">
        <f t="shared" si="0"/>
        <v>0</v>
      </c>
      <c r="E12" s="54">
        <f t="shared" si="0"/>
        <v>0</v>
      </c>
      <c r="F12" s="169">
        <f t="shared" ref="F12:F40" si="5">SUM(C12:E12)</f>
        <v>0</v>
      </c>
      <c r="G12" s="131"/>
      <c r="H12" s="131"/>
      <c r="I12" s="140"/>
      <c r="J12" s="70"/>
      <c r="K12" s="55"/>
      <c r="L12" s="72"/>
      <c r="M12" s="70"/>
      <c r="N12" s="55"/>
      <c r="O12" s="72"/>
      <c r="P12" s="70"/>
      <c r="Q12" s="55"/>
      <c r="R12" s="72"/>
      <c r="S12" s="71"/>
      <c r="T12" s="55"/>
      <c r="U12" s="55"/>
      <c r="V12" s="169">
        <f t="shared" si="1"/>
        <v>0</v>
      </c>
      <c r="W12" s="56"/>
      <c r="X12" s="56"/>
      <c r="Y12" s="56"/>
      <c r="Z12" s="56"/>
      <c r="AA12" s="56"/>
      <c r="AB12" s="56"/>
      <c r="AC12" s="57"/>
      <c r="AD12" s="170">
        <f t="shared" si="2"/>
        <v>0</v>
      </c>
      <c r="AE12" s="58"/>
      <c r="AF12" s="56"/>
      <c r="AG12" s="57"/>
      <c r="AH12" s="127"/>
    </row>
    <row r="13" spans="1:34" ht="21" customHeight="1" x14ac:dyDescent="0.25">
      <c r="A13" s="68" t="str">
        <f t="shared" si="3"/>
        <v>Donnerstag</v>
      </c>
      <c r="B13" s="69">
        <f>DATE(Ausblenden!$A$81,12,Ausblenden!$B84)</f>
        <v>45995</v>
      </c>
      <c r="C13" s="54">
        <f t="shared" si="4"/>
        <v>0</v>
      </c>
      <c r="D13" s="54">
        <f t="shared" si="0"/>
        <v>0</v>
      </c>
      <c r="E13" s="54">
        <f t="shared" si="0"/>
        <v>0</v>
      </c>
      <c r="F13" s="169">
        <f t="shared" si="5"/>
        <v>0</v>
      </c>
      <c r="G13" s="131"/>
      <c r="H13" s="131"/>
      <c r="I13" s="140"/>
      <c r="J13" s="70"/>
      <c r="K13" s="55"/>
      <c r="L13" s="72"/>
      <c r="M13" s="70"/>
      <c r="N13" s="55"/>
      <c r="O13" s="72"/>
      <c r="P13" s="70"/>
      <c r="Q13" s="55"/>
      <c r="R13" s="72"/>
      <c r="S13" s="71"/>
      <c r="T13" s="55"/>
      <c r="U13" s="55"/>
      <c r="V13" s="169">
        <f t="shared" si="1"/>
        <v>0</v>
      </c>
      <c r="W13" s="56"/>
      <c r="X13" s="56"/>
      <c r="Y13" s="56"/>
      <c r="Z13" s="56"/>
      <c r="AA13" s="56"/>
      <c r="AB13" s="56"/>
      <c r="AC13" s="57"/>
      <c r="AD13" s="170">
        <f t="shared" si="2"/>
        <v>0</v>
      </c>
      <c r="AE13" s="58"/>
      <c r="AF13" s="56"/>
      <c r="AG13" s="57"/>
      <c r="AH13" s="126"/>
    </row>
    <row r="14" spans="1:34" ht="21" customHeight="1" x14ac:dyDescent="0.25">
      <c r="A14" s="68" t="str">
        <f t="shared" si="3"/>
        <v>Freitag</v>
      </c>
      <c r="B14" s="69">
        <f>DATE(Ausblenden!$A$81,12,Ausblenden!$B85)</f>
        <v>45996</v>
      </c>
      <c r="C14" s="54">
        <f t="shared" si="4"/>
        <v>0</v>
      </c>
      <c r="D14" s="54">
        <f t="shared" si="0"/>
        <v>0</v>
      </c>
      <c r="E14" s="54">
        <f t="shared" si="0"/>
        <v>0</v>
      </c>
      <c r="F14" s="169">
        <f t="shared" si="5"/>
        <v>0</v>
      </c>
      <c r="G14" s="131"/>
      <c r="H14" s="131"/>
      <c r="I14" s="140"/>
      <c r="J14" s="70"/>
      <c r="K14" s="55"/>
      <c r="L14" s="72"/>
      <c r="M14" s="70"/>
      <c r="N14" s="55"/>
      <c r="O14" s="72"/>
      <c r="P14" s="70"/>
      <c r="Q14" s="55"/>
      <c r="R14" s="72"/>
      <c r="S14" s="71"/>
      <c r="T14" s="55"/>
      <c r="U14" s="55"/>
      <c r="V14" s="169">
        <f t="shared" si="1"/>
        <v>0</v>
      </c>
      <c r="W14" s="56"/>
      <c r="X14" s="56"/>
      <c r="Y14" s="56"/>
      <c r="Z14" s="56"/>
      <c r="AA14" s="56"/>
      <c r="AB14" s="56"/>
      <c r="AC14" s="57"/>
      <c r="AD14" s="170">
        <f t="shared" si="2"/>
        <v>0</v>
      </c>
      <c r="AE14" s="58"/>
      <c r="AF14" s="56"/>
      <c r="AG14" s="57"/>
      <c r="AH14" s="126"/>
    </row>
    <row r="15" spans="1:34" ht="21" customHeight="1" x14ac:dyDescent="0.25">
      <c r="A15" s="68" t="str">
        <f t="shared" si="3"/>
        <v>Samstag</v>
      </c>
      <c r="B15" s="69">
        <f>DATE(Ausblenden!$A$81,12,Ausblenden!$B86)</f>
        <v>45997</v>
      </c>
      <c r="C15" s="54">
        <f t="shared" si="4"/>
        <v>0</v>
      </c>
      <c r="D15" s="54">
        <f t="shared" si="0"/>
        <v>0</v>
      </c>
      <c r="E15" s="54">
        <f t="shared" si="0"/>
        <v>0</v>
      </c>
      <c r="F15" s="169">
        <f t="shared" si="5"/>
        <v>0</v>
      </c>
      <c r="G15" s="131"/>
      <c r="H15" s="131"/>
      <c r="I15" s="140"/>
      <c r="J15" s="70"/>
      <c r="K15" s="55"/>
      <c r="L15" s="72"/>
      <c r="M15" s="70"/>
      <c r="N15" s="55"/>
      <c r="O15" s="72"/>
      <c r="P15" s="70"/>
      <c r="Q15" s="55"/>
      <c r="R15" s="72"/>
      <c r="S15" s="71"/>
      <c r="T15" s="55"/>
      <c r="U15" s="55"/>
      <c r="V15" s="169">
        <f t="shared" si="1"/>
        <v>0</v>
      </c>
      <c r="W15" s="56"/>
      <c r="X15" s="56"/>
      <c r="Y15" s="56"/>
      <c r="Z15" s="56"/>
      <c r="AA15" s="56"/>
      <c r="AB15" s="56"/>
      <c r="AC15" s="57"/>
      <c r="AD15" s="170">
        <f t="shared" si="2"/>
        <v>0</v>
      </c>
      <c r="AE15" s="58"/>
      <c r="AF15" s="56"/>
      <c r="AG15" s="57"/>
      <c r="AH15" s="126"/>
    </row>
    <row r="16" spans="1:34" ht="21" customHeight="1" x14ac:dyDescent="0.25">
      <c r="A16" s="68" t="str">
        <f t="shared" si="3"/>
        <v>Sonntag</v>
      </c>
      <c r="B16" s="69">
        <f>DATE(Ausblenden!$A$81,12,Ausblenden!$B87)</f>
        <v>45998</v>
      </c>
      <c r="C16" s="54">
        <f t="shared" si="4"/>
        <v>0</v>
      </c>
      <c r="D16" s="54">
        <f t="shared" si="0"/>
        <v>0</v>
      </c>
      <c r="E16" s="54">
        <f t="shared" si="0"/>
        <v>0</v>
      </c>
      <c r="F16" s="169">
        <f t="shared" si="5"/>
        <v>0</v>
      </c>
      <c r="G16" s="131"/>
      <c r="H16" s="131"/>
      <c r="I16" s="140"/>
      <c r="J16" s="70"/>
      <c r="K16" s="55"/>
      <c r="L16" s="72"/>
      <c r="M16" s="70"/>
      <c r="N16" s="55"/>
      <c r="O16" s="72"/>
      <c r="P16" s="70"/>
      <c r="Q16" s="55"/>
      <c r="R16" s="72"/>
      <c r="S16" s="71"/>
      <c r="T16" s="55"/>
      <c r="U16" s="55"/>
      <c r="V16" s="169">
        <f t="shared" si="1"/>
        <v>0</v>
      </c>
      <c r="W16" s="56"/>
      <c r="X16" s="56"/>
      <c r="Y16" s="56"/>
      <c r="Z16" s="56"/>
      <c r="AA16" s="56"/>
      <c r="AB16" s="56"/>
      <c r="AC16" s="57"/>
      <c r="AD16" s="170">
        <f t="shared" si="2"/>
        <v>0</v>
      </c>
      <c r="AE16" s="58"/>
      <c r="AF16" s="56"/>
      <c r="AG16" s="57"/>
      <c r="AH16" s="126"/>
    </row>
    <row r="17" spans="1:34" ht="21" customHeight="1" x14ac:dyDescent="0.25">
      <c r="A17" s="68" t="str">
        <f t="shared" si="3"/>
        <v>Montag</v>
      </c>
      <c r="B17" s="69">
        <f>DATE(Ausblenden!$A$81,12,Ausblenden!$B88)</f>
        <v>45999</v>
      </c>
      <c r="C17" s="54">
        <f t="shared" si="4"/>
        <v>0</v>
      </c>
      <c r="D17" s="54">
        <f t="shared" si="0"/>
        <v>0</v>
      </c>
      <c r="E17" s="54">
        <f t="shared" si="0"/>
        <v>0</v>
      </c>
      <c r="F17" s="169">
        <f t="shared" si="5"/>
        <v>0</v>
      </c>
      <c r="G17" s="132"/>
      <c r="H17" s="132"/>
      <c r="I17" s="141"/>
      <c r="J17" s="135"/>
      <c r="K17" s="74"/>
      <c r="L17" s="136"/>
      <c r="M17" s="135"/>
      <c r="N17" s="74"/>
      <c r="O17" s="136"/>
      <c r="P17" s="135"/>
      <c r="Q17" s="74"/>
      <c r="R17" s="136"/>
      <c r="S17" s="79"/>
      <c r="T17" s="74"/>
      <c r="U17" s="74"/>
      <c r="V17" s="169">
        <f t="shared" si="1"/>
        <v>0</v>
      </c>
      <c r="W17" s="75"/>
      <c r="X17" s="75"/>
      <c r="Y17" s="75"/>
      <c r="Z17" s="75"/>
      <c r="AA17" s="75"/>
      <c r="AB17" s="75"/>
      <c r="AC17" s="76"/>
      <c r="AD17" s="170">
        <f t="shared" si="2"/>
        <v>0</v>
      </c>
      <c r="AE17" s="58"/>
      <c r="AF17" s="56"/>
      <c r="AG17" s="57"/>
      <c r="AH17" s="126"/>
    </row>
    <row r="18" spans="1:34" ht="21" customHeight="1" x14ac:dyDescent="0.25">
      <c r="A18" s="68" t="str">
        <f t="shared" si="3"/>
        <v>Dienstag</v>
      </c>
      <c r="B18" s="69">
        <f>DATE(Ausblenden!$A$81,12,Ausblenden!$B89)</f>
        <v>46000</v>
      </c>
      <c r="C18" s="54">
        <f t="shared" si="4"/>
        <v>0</v>
      </c>
      <c r="D18" s="54">
        <f t="shared" si="0"/>
        <v>0</v>
      </c>
      <c r="E18" s="54">
        <f t="shared" si="0"/>
        <v>0</v>
      </c>
      <c r="F18" s="169">
        <f t="shared" si="5"/>
        <v>0</v>
      </c>
      <c r="G18" s="131"/>
      <c r="H18" s="131"/>
      <c r="I18" s="140"/>
      <c r="J18" s="70"/>
      <c r="K18" s="55"/>
      <c r="L18" s="72"/>
      <c r="M18" s="70"/>
      <c r="N18" s="55"/>
      <c r="O18" s="72"/>
      <c r="P18" s="70"/>
      <c r="Q18" s="55"/>
      <c r="R18" s="72"/>
      <c r="S18" s="71"/>
      <c r="T18" s="55"/>
      <c r="U18" s="55"/>
      <c r="V18" s="169">
        <f t="shared" si="1"/>
        <v>0</v>
      </c>
      <c r="W18" s="56"/>
      <c r="X18" s="56"/>
      <c r="Y18" s="56"/>
      <c r="Z18" s="56"/>
      <c r="AA18" s="56"/>
      <c r="AB18" s="56"/>
      <c r="AC18" s="57"/>
      <c r="AD18" s="170">
        <f t="shared" si="2"/>
        <v>0</v>
      </c>
      <c r="AE18" s="58"/>
      <c r="AF18" s="56"/>
      <c r="AG18" s="57"/>
      <c r="AH18" s="126"/>
    </row>
    <row r="19" spans="1:34" ht="21" customHeight="1" x14ac:dyDescent="0.25">
      <c r="A19" s="68" t="str">
        <f t="shared" si="3"/>
        <v>Mittwoch</v>
      </c>
      <c r="B19" s="69">
        <f>DATE(Ausblenden!$A$81,12,Ausblenden!$B90)</f>
        <v>46001</v>
      </c>
      <c r="C19" s="54">
        <f t="shared" si="4"/>
        <v>0</v>
      </c>
      <c r="D19" s="54">
        <f t="shared" si="0"/>
        <v>0</v>
      </c>
      <c r="E19" s="54">
        <f t="shared" si="0"/>
        <v>0</v>
      </c>
      <c r="F19" s="169">
        <f t="shared" si="5"/>
        <v>0</v>
      </c>
      <c r="G19" s="131"/>
      <c r="H19" s="131"/>
      <c r="I19" s="140"/>
      <c r="J19" s="70"/>
      <c r="K19" s="55"/>
      <c r="L19" s="72"/>
      <c r="M19" s="70"/>
      <c r="N19" s="55"/>
      <c r="O19" s="72"/>
      <c r="P19" s="70"/>
      <c r="Q19" s="55"/>
      <c r="R19" s="72"/>
      <c r="S19" s="71"/>
      <c r="T19" s="55"/>
      <c r="U19" s="55"/>
      <c r="V19" s="169">
        <f t="shared" si="1"/>
        <v>0</v>
      </c>
      <c r="W19" s="56"/>
      <c r="X19" s="56"/>
      <c r="Y19" s="56"/>
      <c r="Z19" s="56"/>
      <c r="AA19" s="56"/>
      <c r="AB19" s="56"/>
      <c r="AC19" s="57"/>
      <c r="AD19" s="170">
        <f t="shared" si="2"/>
        <v>0</v>
      </c>
      <c r="AE19" s="58"/>
      <c r="AF19" s="56"/>
      <c r="AG19" s="57"/>
      <c r="AH19" s="127"/>
    </row>
    <row r="20" spans="1:34" ht="21" customHeight="1" x14ac:dyDescent="0.25">
      <c r="A20" s="68" t="str">
        <f t="shared" si="3"/>
        <v>Donnerstag</v>
      </c>
      <c r="B20" s="69">
        <f>DATE(Ausblenden!$A$81,12,Ausblenden!$B91)</f>
        <v>46002</v>
      </c>
      <c r="C20" s="54">
        <f t="shared" si="4"/>
        <v>0</v>
      </c>
      <c r="D20" s="54">
        <f t="shared" si="0"/>
        <v>0</v>
      </c>
      <c r="E20" s="54">
        <f t="shared" si="0"/>
        <v>0</v>
      </c>
      <c r="F20" s="169">
        <f t="shared" si="5"/>
        <v>0</v>
      </c>
      <c r="G20" s="131"/>
      <c r="H20" s="131"/>
      <c r="I20" s="140"/>
      <c r="J20" s="70"/>
      <c r="K20" s="55"/>
      <c r="L20" s="72"/>
      <c r="M20" s="70"/>
      <c r="N20" s="55"/>
      <c r="O20" s="72"/>
      <c r="P20" s="70"/>
      <c r="Q20" s="55"/>
      <c r="R20" s="72"/>
      <c r="S20" s="71"/>
      <c r="T20" s="55"/>
      <c r="U20" s="55"/>
      <c r="V20" s="169">
        <f t="shared" si="1"/>
        <v>0</v>
      </c>
      <c r="W20" s="56"/>
      <c r="X20" s="56"/>
      <c r="Y20" s="56"/>
      <c r="Z20" s="56"/>
      <c r="AA20" s="56"/>
      <c r="AB20" s="56"/>
      <c r="AC20" s="57"/>
      <c r="AD20" s="170">
        <f t="shared" si="2"/>
        <v>0</v>
      </c>
      <c r="AE20" s="58"/>
      <c r="AF20" s="56"/>
      <c r="AG20" s="57"/>
      <c r="AH20" s="126"/>
    </row>
    <row r="21" spans="1:34" ht="21" customHeight="1" x14ac:dyDescent="0.25">
      <c r="A21" s="68" t="str">
        <f t="shared" si="3"/>
        <v>Freitag</v>
      </c>
      <c r="B21" s="69">
        <f>DATE(Ausblenden!$A$81,12,Ausblenden!$B92)</f>
        <v>46003</v>
      </c>
      <c r="C21" s="54">
        <f t="shared" si="4"/>
        <v>0</v>
      </c>
      <c r="D21" s="54">
        <f t="shared" si="0"/>
        <v>0</v>
      </c>
      <c r="E21" s="54">
        <f t="shared" si="0"/>
        <v>0</v>
      </c>
      <c r="F21" s="169">
        <f t="shared" si="5"/>
        <v>0</v>
      </c>
      <c r="G21" s="131"/>
      <c r="H21" s="131"/>
      <c r="I21" s="140"/>
      <c r="J21" s="70"/>
      <c r="K21" s="55"/>
      <c r="L21" s="72"/>
      <c r="M21" s="70"/>
      <c r="N21" s="55"/>
      <c r="O21" s="72"/>
      <c r="P21" s="70"/>
      <c r="Q21" s="55"/>
      <c r="R21" s="72"/>
      <c r="S21" s="71"/>
      <c r="T21" s="55"/>
      <c r="U21" s="55"/>
      <c r="V21" s="169">
        <f t="shared" si="1"/>
        <v>0</v>
      </c>
      <c r="W21" s="56"/>
      <c r="X21" s="56"/>
      <c r="Y21" s="56"/>
      <c r="Z21" s="56"/>
      <c r="AA21" s="56"/>
      <c r="AB21" s="56"/>
      <c r="AC21" s="57"/>
      <c r="AD21" s="170">
        <f t="shared" si="2"/>
        <v>0</v>
      </c>
      <c r="AE21" s="58"/>
      <c r="AF21" s="56"/>
      <c r="AG21" s="57"/>
      <c r="AH21" s="126"/>
    </row>
    <row r="22" spans="1:34" ht="21" customHeight="1" x14ac:dyDescent="0.25">
      <c r="A22" s="68" t="str">
        <f t="shared" si="3"/>
        <v>Samstag</v>
      </c>
      <c r="B22" s="69">
        <f>DATE(Ausblenden!$A$81,12,Ausblenden!$B93)</f>
        <v>46004</v>
      </c>
      <c r="C22" s="54">
        <f t="shared" si="4"/>
        <v>0</v>
      </c>
      <c r="D22" s="54">
        <f t="shared" si="0"/>
        <v>0</v>
      </c>
      <c r="E22" s="54">
        <f t="shared" si="0"/>
        <v>0</v>
      </c>
      <c r="F22" s="169">
        <f t="shared" si="5"/>
        <v>0</v>
      </c>
      <c r="G22" s="131"/>
      <c r="H22" s="131"/>
      <c r="I22" s="140"/>
      <c r="J22" s="70"/>
      <c r="K22" s="55"/>
      <c r="L22" s="72"/>
      <c r="M22" s="70"/>
      <c r="N22" s="55"/>
      <c r="O22" s="72"/>
      <c r="P22" s="70"/>
      <c r="Q22" s="55"/>
      <c r="R22" s="72"/>
      <c r="S22" s="71"/>
      <c r="T22" s="55"/>
      <c r="U22" s="55"/>
      <c r="V22" s="169">
        <f t="shared" si="1"/>
        <v>0</v>
      </c>
      <c r="W22" s="56"/>
      <c r="X22" s="56"/>
      <c r="Y22" s="56"/>
      <c r="Z22" s="56"/>
      <c r="AA22" s="56"/>
      <c r="AB22" s="56"/>
      <c r="AC22" s="57"/>
      <c r="AD22" s="170">
        <f t="shared" si="2"/>
        <v>0</v>
      </c>
      <c r="AE22" s="58"/>
      <c r="AF22" s="56"/>
      <c r="AG22" s="57"/>
      <c r="AH22" s="126"/>
    </row>
    <row r="23" spans="1:34" ht="21" customHeight="1" x14ac:dyDescent="0.25">
      <c r="A23" s="68" t="str">
        <f t="shared" si="3"/>
        <v>Sonntag</v>
      </c>
      <c r="B23" s="69">
        <f>DATE(Ausblenden!$A$81,12,Ausblenden!$B94)</f>
        <v>46005</v>
      </c>
      <c r="C23" s="54">
        <f t="shared" si="4"/>
        <v>0</v>
      </c>
      <c r="D23" s="54">
        <f t="shared" si="0"/>
        <v>0</v>
      </c>
      <c r="E23" s="54">
        <f t="shared" si="0"/>
        <v>0</v>
      </c>
      <c r="F23" s="169">
        <f t="shared" si="5"/>
        <v>0</v>
      </c>
      <c r="G23" s="131"/>
      <c r="H23" s="131"/>
      <c r="I23" s="140"/>
      <c r="J23" s="70"/>
      <c r="K23" s="55"/>
      <c r="L23" s="72"/>
      <c r="M23" s="70"/>
      <c r="N23" s="55"/>
      <c r="O23" s="72"/>
      <c r="P23" s="70"/>
      <c r="Q23" s="55"/>
      <c r="R23" s="72"/>
      <c r="S23" s="71"/>
      <c r="T23" s="55"/>
      <c r="U23" s="55"/>
      <c r="V23" s="169">
        <f t="shared" si="1"/>
        <v>0</v>
      </c>
      <c r="W23" s="56"/>
      <c r="X23" s="56"/>
      <c r="Y23" s="56"/>
      <c r="Z23" s="56"/>
      <c r="AA23" s="56"/>
      <c r="AB23" s="56"/>
      <c r="AC23" s="57"/>
      <c r="AD23" s="170">
        <f t="shared" si="2"/>
        <v>0</v>
      </c>
      <c r="AE23" s="58"/>
      <c r="AF23" s="56"/>
      <c r="AG23" s="57"/>
      <c r="AH23" s="126"/>
    </row>
    <row r="24" spans="1:34" ht="21" customHeight="1" x14ac:dyDescent="0.25">
      <c r="A24" s="68" t="str">
        <f t="shared" si="3"/>
        <v>Montag</v>
      </c>
      <c r="B24" s="69">
        <f>DATE(Ausblenden!$A$81,12,Ausblenden!$B95)</f>
        <v>46006</v>
      </c>
      <c r="C24" s="54">
        <f t="shared" si="4"/>
        <v>0</v>
      </c>
      <c r="D24" s="54">
        <f t="shared" si="0"/>
        <v>0</v>
      </c>
      <c r="E24" s="54">
        <f t="shared" si="0"/>
        <v>0</v>
      </c>
      <c r="F24" s="169">
        <f t="shared" si="5"/>
        <v>0</v>
      </c>
      <c r="G24" s="132"/>
      <c r="H24" s="132"/>
      <c r="I24" s="141"/>
      <c r="J24" s="135"/>
      <c r="K24" s="74"/>
      <c r="L24" s="136"/>
      <c r="M24" s="135"/>
      <c r="N24" s="74"/>
      <c r="O24" s="136"/>
      <c r="P24" s="135"/>
      <c r="Q24" s="74"/>
      <c r="R24" s="136"/>
      <c r="S24" s="79"/>
      <c r="T24" s="74"/>
      <c r="U24" s="74"/>
      <c r="V24" s="169">
        <f t="shared" si="1"/>
        <v>0</v>
      </c>
      <c r="W24" s="75"/>
      <c r="X24" s="75"/>
      <c r="Y24" s="75"/>
      <c r="Z24" s="75"/>
      <c r="AA24" s="75"/>
      <c r="AB24" s="75"/>
      <c r="AC24" s="76"/>
      <c r="AD24" s="170">
        <f t="shared" si="2"/>
        <v>0</v>
      </c>
      <c r="AE24" s="58"/>
      <c r="AF24" s="56"/>
      <c r="AG24" s="57"/>
      <c r="AH24" s="126"/>
    </row>
    <row r="25" spans="1:34" ht="21" customHeight="1" x14ac:dyDescent="0.25">
      <c r="A25" s="68" t="str">
        <f t="shared" si="3"/>
        <v>Dienstag</v>
      </c>
      <c r="B25" s="69">
        <f>DATE(Ausblenden!$A$81,12,Ausblenden!$B96)</f>
        <v>46007</v>
      </c>
      <c r="C25" s="54">
        <f t="shared" si="4"/>
        <v>0</v>
      </c>
      <c r="D25" s="54">
        <f t="shared" si="0"/>
        <v>0</v>
      </c>
      <c r="E25" s="54">
        <f t="shared" si="0"/>
        <v>0</v>
      </c>
      <c r="F25" s="169">
        <f t="shared" si="5"/>
        <v>0</v>
      </c>
      <c r="G25" s="131"/>
      <c r="H25" s="131"/>
      <c r="I25" s="140"/>
      <c r="J25" s="70"/>
      <c r="K25" s="55"/>
      <c r="L25" s="72"/>
      <c r="M25" s="70"/>
      <c r="N25" s="55"/>
      <c r="O25" s="72"/>
      <c r="P25" s="70"/>
      <c r="Q25" s="55"/>
      <c r="R25" s="72"/>
      <c r="S25" s="71"/>
      <c r="T25" s="55"/>
      <c r="U25" s="55"/>
      <c r="V25" s="169">
        <f t="shared" si="1"/>
        <v>0</v>
      </c>
      <c r="W25" s="56"/>
      <c r="X25" s="56"/>
      <c r="Y25" s="56"/>
      <c r="Z25" s="56"/>
      <c r="AA25" s="56"/>
      <c r="AB25" s="56"/>
      <c r="AC25" s="57"/>
      <c r="AD25" s="170">
        <f t="shared" si="2"/>
        <v>0</v>
      </c>
      <c r="AE25" s="58"/>
      <c r="AF25" s="56"/>
      <c r="AG25" s="57"/>
      <c r="AH25" s="126"/>
    </row>
    <row r="26" spans="1:34" ht="21" customHeight="1" x14ac:dyDescent="0.25">
      <c r="A26" s="68" t="str">
        <f t="shared" si="3"/>
        <v>Mittwoch</v>
      </c>
      <c r="B26" s="69">
        <f>DATE(Ausblenden!$A$81,12,Ausblenden!$B97)</f>
        <v>46008</v>
      </c>
      <c r="C26" s="54">
        <f t="shared" si="4"/>
        <v>0</v>
      </c>
      <c r="D26" s="54">
        <f t="shared" si="4"/>
        <v>0</v>
      </c>
      <c r="E26" s="54">
        <f t="shared" si="4"/>
        <v>0</v>
      </c>
      <c r="F26" s="169">
        <f t="shared" si="5"/>
        <v>0</v>
      </c>
      <c r="G26" s="131"/>
      <c r="H26" s="131"/>
      <c r="I26" s="140"/>
      <c r="J26" s="70"/>
      <c r="K26" s="55"/>
      <c r="L26" s="72"/>
      <c r="M26" s="70"/>
      <c r="N26" s="55"/>
      <c r="O26" s="72"/>
      <c r="P26" s="70"/>
      <c r="Q26" s="55"/>
      <c r="R26" s="72"/>
      <c r="S26" s="71"/>
      <c r="T26" s="55"/>
      <c r="U26" s="55"/>
      <c r="V26" s="169">
        <f t="shared" si="1"/>
        <v>0</v>
      </c>
      <c r="W26" s="56"/>
      <c r="X26" s="56"/>
      <c r="Y26" s="56"/>
      <c r="Z26" s="56"/>
      <c r="AA26" s="56"/>
      <c r="AB26" s="56"/>
      <c r="AC26" s="57"/>
      <c r="AD26" s="170">
        <f t="shared" si="2"/>
        <v>0</v>
      </c>
      <c r="AE26" s="58"/>
      <c r="AF26" s="56"/>
      <c r="AG26" s="57"/>
      <c r="AH26" s="126"/>
    </row>
    <row r="27" spans="1:34" ht="21" customHeight="1" x14ac:dyDescent="0.25">
      <c r="A27" s="68" t="str">
        <f t="shared" si="3"/>
        <v>Donnerstag</v>
      </c>
      <c r="B27" s="69">
        <f>DATE(Ausblenden!$A$81,12,Ausblenden!$B98)</f>
        <v>46009</v>
      </c>
      <c r="C27" s="54">
        <f t="shared" si="4"/>
        <v>0</v>
      </c>
      <c r="D27" s="54">
        <f t="shared" si="4"/>
        <v>0</v>
      </c>
      <c r="E27" s="54">
        <f t="shared" si="4"/>
        <v>0</v>
      </c>
      <c r="F27" s="169">
        <f t="shared" si="5"/>
        <v>0</v>
      </c>
      <c r="G27" s="131"/>
      <c r="H27" s="131"/>
      <c r="I27" s="140"/>
      <c r="J27" s="70"/>
      <c r="K27" s="55"/>
      <c r="L27" s="72"/>
      <c r="M27" s="70"/>
      <c r="N27" s="55"/>
      <c r="O27" s="72"/>
      <c r="P27" s="70"/>
      <c r="Q27" s="55"/>
      <c r="R27" s="72"/>
      <c r="S27" s="71"/>
      <c r="T27" s="55"/>
      <c r="U27" s="55"/>
      <c r="V27" s="169">
        <f t="shared" si="1"/>
        <v>0</v>
      </c>
      <c r="W27" s="56"/>
      <c r="X27" s="56"/>
      <c r="Y27" s="56"/>
      <c r="Z27" s="56"/>
      <c r="AA27" s="56"/>
      <c r="AB27" s="56"/>
      <c r="AC27" s="57"/>
      <c r="AD27" s="170">
        <f t="shared" si="2"/>
        <v>0</v>
      </c>
      <c r="AE27" s="58"/>
      <c r="AF27" s="56"/>
      <c r="AG27" s="57"/>
      <c r="AH27" s="127"/>
    </row>
    <row r="28" spans="1:34" ht="21" customHeight="1" x14ac:dyDescent="0.25">
      <c r="A28" s="68" t="str">
        <f t="shared" si="3"/>
        <v>Freitag</v>
      </c>
      <c r="B28" s="69">
        <f>DATE(Ausblenden!$A$81,12,Ausblenden!$B99)</f>
        <v>46010</v>
      </c>
      <c r="C28" s="54">
        <f t="shared" si="4"/>
        <v>0</v>
      </c>
      <c r="D28" s="54">
        <f t="shared" si="4"/>
        <v>0</v>
      </c>
      <c r="E28" s="54">
        <f t="shared" si="4"/>
        <v>0</v>
      </c>
      <c r="F28" s="169">
        <f t="shared" si="5"/>
        <v>0</v>
      </c>
      <c r="G28" s="131"/>
      <c r="H28" s="131"/>
      <c r="I28" s="140"/>
      <c r="J28" s="70"/>
      <c r="K28" s="55"/>
      <c r="L28" s="72"/>
      <c r="M28" s="70"/>
      <c r="N28" s="55"/>
      <c r="O28" s="72"/>
      <c r="P28" s="70"/>
      <c r="Q28" s="55"/>
      <c r="R28" s="72"/>
      <c r="S28" s="71"/>
      <c r="T28" s="55"/>
      <c r="U28" s="55"/>
      <c r="V28" s="169">
        <f t="shared" si="1"/>
        <v>0</v>
      </c>
      <c r="W28" s="56"/>
      <c r="X28" s="56"/>
      <c r="Y28" s="56"/>
      <c r="Z28" s="56"/>
      <c r="AA28" s="56"/>
      <c r="AB28" s="56"/>
      <c r="AC28" s="57"/>
      <c r="AD28" s="170">
        <f t="shared" si="2"/>
        <v>0</v>
      </c>
      <c r="AE28" s="58"/>
      <c r="AF28" s="56"/>
      <c r="AG28" s="57"/>
      <c r="AH28" s="126"/>
    </row>
    <row r="29" spans="1:34" ht="21" customHeight="1" x14ac:dyDescent="0.25">
      <c r="A29" s="68" t="str">
        <f t="shared" si="3"/>
        <v>Samstag</v>
      </c>
      <c r="B29" s="69">
        <f>DATE(Ausblenden!$A$81,12,Ausblenden!$B100)</f>
        <v>46011</v>
      </c>
      <c r="C29" s="54">
        <f t="shared" si="4"/>
        <v>0</v>
      </c>
      <c r="D29" s="54">
        <f t="shared" si="4"/>
        <v>0</v>
      </c>
      <c r="E29" s="54">
        <f t="shared" si="4"/>
        <v>0</v>
      </c>
      <c r="F29" s="169">
        <f t="shared" si="5"/>
        <v>0</v>
      </c>
      <c r="G29" s="131"/>
      <c r="H29" s="131"/>
      <c r="I29" s="140"/>
      <c r="J29" s="70"/>
      <c r="K29" s="55"/>
      <c r="L29" s="72"/>
      <c r="M29" s="70"/>
      <c r="N29" s="55"/>
      <c r="O29" s="72"/>
      <c r="P29" s="70"/>
      <c r="Q29" s="55"/>
      <c r="R29" s="72"/>
      <c r="S29" s="71"/>
      <c r="T29" s="55"/>
      <c r="U29" s="55"/>
      <c r="V29" s="169">
        <f t="shared" si="1"/>
        <v>0</v>
      </c>
      <c r="W29" s="56"/>
      <c r="X29" s="56"/>
      <c r="Y29" s="56"/>
      <c r="Z29" s="56"/>
      <c r="AA29" s="56"/>
      <c r="AB29" s="56"/>
      <c r="AC29" s="57"/>
      <c r="AD29" s="170">
        <f t="shared" si="2"/>
        <v>0</v>
      </c>
      <c r="AE29" s="58"/>
      <c r="AF29" s="56"/>
      <c r="AG29" s="57"/>
      <c r="AH29" s="126"/>
    </row>
    <row r="30" spans="1:34" ht="21" customHeight="1" x14ac:dyDescent="0.25">
      <c r="A30" s="68" t="str">
        <f t="shared" si="3"/>
        <v>Sonntag</v>
      </c>
      <c r="B30" s="69">
        <f>DATE(Ausblenden!$A$81,12,Ausblenden!$B101)</f>
        <v>46012</v>
      </c>
      <c r="C30" s="54">
        <f t="shared" si="4"/>
        <v>0</v>
      </c>
      <c r="D30" s="54">
        <f t="shared" si="4"/>
        <v>0</v>
      </c>
      <c r="E30" s="54">
        <f t="shared" si="4"/>
        <v>0</v>
      </c>
      <c r="F30" s="169">
        <f t="shared" si="5"/>
        <v>0</v>
      </c>
      <c r="G30" s="131"/>
      <c r="H30" s="131"/>
      <c r="I30" s="140"/>
      <c r="J30" s="70"/>
      <c r="K30" s="55"/>
      <c r="L30" s="72"/>
      <c r="M30" s="70"/>
      <c r="N30" s="55"/>
      <c r="O30" s="72"/>
      <c r="P30" s="70"/>
      <c r="Q30" s="55"/>
      <c r="R30" s="72"/>
      <c r="S30" s="71"/>
      <c r="T30" s="55"/>
      <c r="U30" s="55"/>
      <c r="V30" s="169">
        <f t="shared" si="1"/>
        <v>0</v>
      </c>
      <c r="W30" s="56"/>
      <c r="X30" s="56"/>
      <c r="Y30" s="56"/>
      <c r="Z30" s="56"/>
      <c r="AA30" s="56"/>
      <c r="AB30" s="56"/>
      <c r="AC30" s="57"/>
      <c r="AD30" s="170">
        <f t="shared" si="2"/>
        <v>0</v>
      </c>
      <c r="AE30" s="58"/>
      <c r="AF30" s="56"/>
      <c r="AG30" s="57"/>
      <c r="AH30" s="126"/>
    </row>
    <row r="31" spans="1:34" ht="21" customHeight="1" x14ac:dyDescent="0.25">
      <c r="A31" s="68" t="str">
        <f t="shared" si="3"/>
        <v>Montag</v>
      </c>
      <c r="B31" s="69">
        <f>DATE(Ausblenden!$A$81,12,Ausblenden!$B102)</f>
        <v>46013</v>
      </c>
      <c r="C31" s="54">
        <f t="shared" si="4"/>
        <v>0</v>
      </c>
      <c r="D31" s="54">
        <f t="shared" si="4"/>
        <v>0</v>
      </c>
      <c r="E31" s="54">
        <f t="shared" si="4"/>
        <v>0</v>
      </c>
      <c r="F31" s="169">
        <f t="shared" si="5"/>
        <v>0</v>
      </c>
      <c r="G31" s="132"/>
      <c r="H31" s="132"/>
      <c r="I31" s="141"/>
      <c r="J31" s="135"/>
      <c r="K31" s="74"/>
      <c r="L31" s="136"/>
      <c r="M31" s="135"/>
      <c r="N31" s="74"/>
      <c r="O31" s="136"/>
      <c r="P31" s="135"/>
      <c r="Q31" s="74"/>
      <c r="R31" s="136"/>
      <c r="S31" s="79"/>
      <c r="T31" s="74"/>
      <c r="U31" s="74"/>
      <c r="V31" s="169">
        <f t="shared" si="1"/>
        <v>0</v>
      </c>
      <c r="W31" s="75"/>
      <c r="X31" s="75"/>
      <c r="Y31" s="75"/>
      <c r="Z31" s="75"/>
      <c r="AA31" s="75"/>
      <c r="AB31" s="75"/>
      <c r="AC31" s="76"/>
      <c r="AD31" s="170">
        <f t="shared" si="2"/>
        <v>0</v>
      </c>
      <c r="AE31" s="58"/>
      <c r="AF31" s="56"/>
      <c r="AG31" s="57"/>
      <c r="AH31" s="126"/>
    </row>
    <row r="32" spans="1:34" ht="21" customHeight="1" x14ac:dyDescent="0.25">
      <c r="A32" s="68" t="str">
        <f t="shared" si="3"/>
        <v>Dienstag</v>
      </c>
      <c r="B32" s="69">
        <f>DATE(Ausblenden!$A$81,12,Ausblenden!$B103)</f>
        <v>46014</v>
      </c>
      <c r="C32" s="54">
        <f t="shared" si="4"/>
        <v>0</v>
      </c>
      <c r="D32" s="54">
        <f t="shared" si="4"/>
        <v>0</v>
      </c>
      <c r="E32" s="54">
        <f t="shared" si="4"/>
        <v>0</v>
      </c>
      <c r="F32" s="169">
        <f t="shared" si="5"/>
        <v>0</v>
      </c>
      <c r="G32" s="131"/>
      <c r="H32" s="131"/>
      <c r="I32" s="140"/>
      <c r="J32" s="70"/>
      <c r="K32" s="55"/>
      <c r="L32" s="72"/>
      <c r="M32" s="70"/>
      <c r="N32" s="55"/>
      <c r="O32" s="72"/>
      <c r="P32" s="70"/>
      <c r="Q32" s="55"/>
      <c r="R32" s="72"/>
      <c r="S32" s="71"/>
      <c r="T32" s="55"/>
      <c r="U32" s="55"/>
      <c r="V32" s="169">
        <f t="shared" si="1"/>
        <v>0</v>
      </c>
      <c r="W32" s="56"/>
      <c r="X32" s="56"/>
      <c r="Y32" s="56"/>
      <c r="Z32" s="56"/>
      <c r="AA32" s="56"/>
      <c r="AB32" s="56"/>
      <c r="AC32" s="57"/>
      <c r="AD32" s="170">
        <f t="shared" si="2"/>
        <v>0</v>
      </c>
      <c r="AE32" s="58"/>
      <c r="AF32" s="56"/>
      <c r="AG32" s="57"/>
      <c r="AH32" s="126"/>
    </row>
    <row r="33" spans="1:34" ht="21" customHeight="1" x14ac:dyDescent="0.25">
      <c r="A33" s="68" t="str">
        <f t="shared" si="3"/>
        <v>Mittwoch</v>
      </c>
      <c r="B33" s="69">
        <f>DATE(Ausblenden!$A$81,12,Ausblenden!$B104)</f>
        <v>46015</v>
      </c>
      <c r="C33" s="54">
        <f t="shared" si="4"/>
        <v>0</v>
      </c>
      <c r="D33" s="54">
        <f t="shared" si="4"/>
        <v>0</v>
      </c>
      <c r="E33" s="54">
        <f t="shared" si="4"/>
        <v>0</v>
      </c>
      <c r="F33" s="169">
        <f t="shared" si="5"/>
        <v>0</v>
      </c>
      <c r="G33" s="131"/>
      <c r="H33" s="131"/>
      <c r="I33" s="140"/>
      <c r="J33" s="70"/>
      <c r="K33" s="55"/>
      <c r="L33" s="72"/>
      <c r="M33" s="70"/>
      <c r="N33" s="55"/>
      <c r="O33" s="72"/>
      <c r="P33" s="70"/>
      <c r="Q33" s="55"/>
      <c r="R33" s="72"/>
      <c r="S33" s="71"/>
      <c r="T33" s="55"/>
      <c r="U33" s="55"/>
      <c r="V33" s="169">
        <f t="shared" si="1"/>
        <v>0</v>
      </c>
      <c r="W33" s="56"/>
      <c r="X33" s="56"/>
      <c r="Y33" s="56"/>
      <c r="Z33" s="56"/>
      <c r="AA33" s="56"/>
      <c r="AB33" s="56"/>
      <c r="AC33" s="57"/>
      <c r="AD33" s="170">
        <f t="shared" si="2"/>
        <v>0</v>
      </c>
      <c r="AE33" s="58"/>
      <c r="AF33" s="56"/>
      <c r="AG33" s="57"/>
      <c r="AH33" s="126"/>
    </row>
    <row r="34" spans="1:34" ht="21" customHeight="1" x14ac:dyDescent="0.25">
      <c r="A34" s="205" t="str">
        <f>TEXT(B34,"TTTT")</f>
        <v>Donnerstag</v>
      </c>
      <c r="B34" s="206">
        <f>DATE(Ausblenden!$A$81,12,Ausblenden!$B105)</f>
        <v>46016</v>
      </c>
      <c r="C34" s="191">
        <f t="shared" si="4"/>
        <v>0</v>
      </c>
      <c r="D34" s="191">
        <f t="shared" si="4"/>
        <v>0</v>
      </c>
      <c r="E34" s="191">
        <f t="shared" si="4"/>
        <v>0</v>
      </c>
      <c r="F34" s="192">
        <f t="shared" si="5"/>
        <v>0</v>
      </c>
      <c r="G34" s="193"/>
      <c r="H34" s="193"/>
      <c r="I34" s="194"/>
      <c r="J34" s="195"/>
      <c r="K34" s="196"/>
      <c r="L34" s="197"/>
      <c r="M34" s="195"/>
      <c r="N34" s="196"/>
      <c r="O34" s="197"/>
      <c r="P34" s="195"/>
      <c r="Q34" s="196"/>
      <c r="R34" s="197"/>
      <c r="S34" s="198"/>
      <c r="T34" s="196"/>
      <c r="U34" s="196"/>
      <c r="V34" s="192">
        <f t="shared" si="1"/>
        <v>0</v>
      </c>
      <c r="W34" s="199"/>
      <c r="X34" s="199"/>
      <c r="Y34" s="199"/>
      <c r="Z34" s="199"/>
      <c r="AA34" s="199"/>
      <c r="AB34" s="199"/>
      <c r="AC34" s="200"/>
      <c r="AD34" s="201">
        <f t="shared" si="2"/>
        <v>0</v>
      </c>
      <c r="AE34" s="207"/>
      <c r="AF34" s="199"/>
      <c r="AG34" s="200"/>
      <c r="AH34" s="126"/>
    </row>
    <row r="35" spans="1:34" ht="21" customHeight="1" x14ac:dyDescent="0.25">
      <c r="A35" s="205" t="str">
        <f t="shared" si="3"/>
        <v>Freitag</v>
      </c>
      <c r="B35" s="206">
        <f>DATE(Ausblenden!$A$81,12,Ausblenden!$B106)</f>
        <v>46017</v>
      </c>
      <c r="C35" s="191">
        <f t="shared" si="4"/>
        <v>0</v>
      </c>
      <c r="D35" s="191">
        <f t="shared" si="4"/>
        <v>0</v>
      </c>
      <c r="E35" s="191">
        <f t="shared" si="4"/>
        <v>0</v>
      </c>
      <c r="F35" s="192">
        <f t="shared" si="5"/>
        <v>0</v>
      </c>
      <c r="G35" s="193"/>
      <c r="H35" s="193"/>
      <c r="I35" s="194"/>
      <c r="J35" s="195"/>
      <c r="K35" s="196"/>
      <c r="L35" s="197"/>
      <c r="M35" s="195"/>
      <c r="N35" s="196"/>
      <c r="O35" s="197"/>
      <c r="P35" s="195"/>
      <c r="Q35" s="196"/>
      <c r="R35" s="197"/>
      <c r="S35" s="198"/>
      <c r="T35" s="196"/>
      <c r="U35" s="196"/>
      <c r="V35" s="192">
        <f t="shared" si="1"/>
        <v>0</v>
      </c>
      <c r="W35" s="199"/>
      <c r="X35" s="199"/>
      <c r="Y35" s="199"/>
      <c r="Z35" s="199"/>
      <c r="AA35" s="199"/>
      <c r="AB35" s="199"/>
      <c r="AC35" s="200"/>
      <c r="AD35" s="201">
        <f t="shared" si="2"/>
        <v>0</v>
      </c>
      <c r="AE35" s="207"/>
      <c r="AF35" s="199"/>
      <c r="AG35" s="200"/>
      <c r="AH35" s="126"/>
    </row>
    <row r="36" spans="1:34" ht="21" customHeight="1" x14ac:dyDescent="0.25">
      <c r="A36" s="68" t="str">
        <f t="shared" si="3"/>
        <v>Samstag</v>
      </c>
      <c r="B36" s="69">
        <f>DATE(Ausblenden!$A$81,12,Ausblenden!$B107)</f>
        <v>46018</v>
      </c>
      <c r="C36" s="54">
        <f t="shared" si="4"/>
        <v>0</v>
      </c>
      <c r="D36" s="54">
        <f t="shared" si="4"/>
        <v>0</v>
      </c>
      <c r="E36" s="54">
        <f t="shared" si="4"/>
        <v>0</v>
      </c>
      <c r="F36" s="169">
        <f t="shared" si="5"/>
        <v>0</v>
      </c>
      <c r="G36" s="131"/>
      <c r="H36" s="131"/>
      <c r="I36" s="140"/>
      <c r="J36" s="70"/>
      <c r="K36" s="55"/>
      <c r="L36" s="72"/>
      <c r="M36" s="70"/>
      <c r="N36" s="55"/>
      <c r="O36" s="72"/>
      <c r="P36" s="70"/>
      <c r="Q36" s="55"/>
      <c r="R36" s="72"/>
      <c r="S36" s="71"/>
      <c r="T36" s="55"/>
      <c r="U36" s="55"/>
      <c r="V36" s="169">
        <f t="shared" si="1"/>
        <v>0</v>
      </c>
      <c r="W36" s="56"/>
      <c r="X36" s="56"/>
      <c r="Y36" s="56"/>
      <c r="Z36" s="56"/>
      <c r="AA36" s="56"/>
      <c r="AB36" s="56"/>
      <c r="AC36" s="57"/>
      <c r="AD36" s="170">
        <f t="shared" si="2"/>
        <v>0</v>
      </c>
      <c r="AE36" s="58"/>
      <c r="AF36" s="56"/>
      <c r="AG36" s="57"/>
      <c r="AH36" s="126"/>
    </row>
    <row r="37" spans="1:34" ht="21" customHeight="1" x14ac:dyDescent="0.25">
      <c r="A37" s="68" t="str">
        <f t="shared" si="3"/>
        <v>Sonntag</v>
      </c>
      <c r="B37" s="69">
        <f>DATE(Ausblenden!$A$81,12,Ausblenden!$B108)</f>
        <v>46019</v>
      </c>
      <c r="C37" s="54">
        <f t="shared" si="4"/>
        <v>0</v>
      </c>
      <c r="D37" s="54">
        <f t="shared" si="4"/>
        <v>0</v>
      </c>
      <c r="E37" s="54">
        <f t="shared" si="4"/>
        <v>0</v>
      </c>
      <c r="F37" s="169">
        <f t="shared" si="5"/>
        <v>0</v>
      </c>
      <c r="G37" s="131"/>
      <c r="H37" s="131"/>
      <c r="I37" s="140"/>
      <c r="J37" s="70"/>
      <c r="K37" s="55"/>
      <c r="L37" s="72"/>
      <c r="M37" s="70"/>
      <c r="N37" s="55"/>
      <c r="O37" s="72"/>
      <c r="P37" s="70"/>
      <c r="Q37" s="55"/>
      <c r="R37" s="72"/>
      <c r="S37" s="71"/>
      <c r="T37" s="55"/>
      <c r="U37" s="55"/>
      <c r="V37" s="169">
        <f t="shared" si="1"/>
        <v>0</v>
      </c>
      <c r="W37" s="56"/>
      <c r="X37" s="56"/>
      <c r="Y37" s="56"/>
      <c r="Z37" s="56"/>
      <c r="AA37" s="56"/>
      <c r="AB37" s="56"/>
      <c r="AC37" s="57"/>
      <c r="AD37" s="170">
        <f t="shared" si="2"/>
        <v>0</v>
      </c>
      <c r="AE37" s="58"/>
      <c r="AF37" s="56"/>
      <c r="AG37" s="57"/>
      <c r="AH37" s="126"/>
    </row>
    <row r="38" spans="1:34" ht="21" customHeight="1" x14ac:dyDescent="0.25">
      <c r="A38" s="68" t="str">
        <f t="shared" si="3"/>
        <v>Montag</v>
      </c>
      <c r="B38" s="69">
        <f>DATE(Ausblenden!$A$81,12,Ausblenden!$B109)</f>
        <v>46020</v>
      </c>
      <c r="C38" s="54">
        <f t="shared" si="4"/>
        <v>0</v>
      </c>
      <c r="D38" s="54">
        <f t="shared" si="4"/>
        <v>0</v>
      </c>
      <c r="E38" s="54">
        <f t="shared" si="4"/>
        <v>0</v>
      </c>
      <c r="F38" s="169">
        <f t="shared" si="5"/>
        <v>0</v>
      </c>
      <c r="G38" s="132"/>
      <c r="H38" s="132"/>
      <c r="I38" s="141"/>
      <c r="J38" s="135"/>
      <c r="K38" s="74"/>
      <c r="L38" s="136"/>
      <c r="M38" s="135"/>
      <c r="N38" s="74"/>
      <c r="O38" s="136"/>
      <c r="P38" s="135"/>
      <c r="Q38" s="74"/>
      <c r="R38" s="136"/>
      <c r="S38" s="79"/>
      <c r="T38" s="74"/>
      <c r="U38" s="74"/>
      <c r="V38" s="169">
        <f t="shared" si="1"/>
        <v>0</v>
      </c>
      <c r="W38" s="75"/>
      <c r="X38" s="75"/>
      <c r="Y38" s="75"/>
      <c r="Z38" s="75"/>
      <c r="AA38" s="75"/>
      <c r="AB38" s="75"/>
      <c r="AC38" s="76"/>
      <c r="AD38" s="170">
        <f t="shared" si="2"/>
        <v>0</v>
      </c>
      <c r="AE38" s="58"/>
      <c r="AF38" s="56"/>
      <c r="AG38" s="57"/>
      <c r="AH38" s="126"/>
    </row>
    <row r="39" spans="1:34" ht="21" customHeight="1" x14ac:dyDescent="0.25">
      <c r="A39" s="68" t="str">
        <f t="shared" si="3"/>
        <v>Dienstag</v>
      </c>
      <c r="B39" s="69">
        <f>DATE(Ausblenden!$A$81,12,Ausblenden!$B110)</f>
        <v>46021</v>
      </c>
      <c r="C39" s="54">
        <f t="shared" si="4"/>
        <v>0</v>
      </c>
      <c r="D39" s="54">
        <f t="shared" si="4"/>
        <v>0</v>
      </c>
      <c r="E39" s="54">
        <f t="shared" si="4"/>
        <v>0</v>
      </c>
      <c r="F39" s="169">
        <f t="shared" si="5"/>
        <v>0</v>
      </c>
      <c r="G39" s="131"/>
      <c r="H39" s="131"/>
      <c r="I39" s="140"/>
      <c r="J39" s="70"/>
      <c r="K39" s="55"/>
      <c r="L39" s="72"/>
      <c r="M39" s="70"/>
      <c r="N39" s="55"/>
      <c r="O39" s="72"/>
      <c r="P39" s="70"/>
      <c r="Q39" s="55"/>
      <c r="R39" s="72"/>
      <c r="S39" s="71"/>
      <c r="T39" s="55"/>
      <c r="U39" s="55"/>
      <c r="V39" s="169">
        <f t="shared" si="1"/>
        <v>0</v>
      </c>
      <c r="W39" s="56"/>
      <c r="X39" s="56"/>
      <c r="Y39" s="56"/>
      <c r="Z39" s="56"/>
      <c r="AA39" s="56"/>
      <c r="AB39" s="56"/>
      <c r="AC39" s="57"/>
      <c r="AD39" s="170">
        <f t="shared" si="2"/>
        <v>0</v>
      </c>
      <c r="AE39" s="58"/>
      <c r="AF39" s="56"/>
      <c r="AG39" s="57"/>
      <c r="AH39" s="126"/>
    </row>
    <row r="40" spans="1:34" ht="21" customHeight="1" thickBot="1" x14ac:dyDescent="0.3">
      <c r="A40" s="68" t="str">
        <f t="shared" si="3"/>
        <v>Mittwoch</v>
      </c>
      <c r="B40" s="69">
        <f>DATE(Ausblenden!$A$81,12,Ausblenden!$B111)</f>
        <v>46022</v>
      </c>
      <c r="C40" s="54">
        <f t="shared" si="4"/>
        <v>0</v>
      </c>
      <c r="D40" s="54">
        <f t="shared" si="4"/>
        <v>0</v>
      </c>
      <c r="E40" s="54">
        <f t="shared" si="4"/>
        <v>0</v>
      </c>
      <c r="F40" s="169">
        <f t="shared" si="5"/>
        <v>0</v>
      </c>
      <c r="G40" s="131"/>
      <c r="H40" s="131"/>
      <c r="I40" s="142"/>
      <c r="J40" s="70"/>
      <c r="K40" s="55"/>
      <c r="L40" s="72"/>
      <c r="M40" s="70"/>
      <c r="N40" s="55"/>
      <c r="O40" s="72"/>
      <c r="P40" s="70"/>
      <c r="Q40" s="55"/>
      <c r="R40" s="72"/>
      <c r="S40" s="71"/>
      <c r="T40" s="55"/>
      <c r="U40" s="55"/>
      <c r="V40" s="169">
        <f t="shared" si="1"/>
        <v>0</v>
      </c>
      <c r="W40" s="56"/>
      <c r="X40" s="56"/>
      <c r="Y40" s="56"/>
      <c r="Z40" s="56"/>
      <c r="AA40" s="56"/>
      <c r="AB40" s="56"/>
      <c r="AC40" s="57"/>
      <c r="AD40" s="170">
        <f t="shared" si="2"/>
        <v>0</v>
      </c>
      <c r="AE40" s="77"/>
      <c r="AF40" s="78"/>
      <c r="AG40" s="80"/>
      <c r="AH40" s="126"/>
    </row>
    <row r="41" spans="1:34" ht="21" customHeight="1" thickBot="1" x14ac:dyDescent="0.3">
      <c r="A41" s="59" t="s">
        <v>19</v>
      </c>
      <c r="B41" s="60"/>
      <c r="C41" s="61">
        <f t="shared" ref="C41:U41" si="6">SUM(C10:C40)</f>
        <v>0</v>
      </c>
      <c r="D41" s="62">
        <f t="shared" si="6"/>
        <v>0</v>
      </c>
      <c r="E41" s="63">
        <f t="shared" si="6"/>
        <v>0</v>
      </c>
      <c r="F41" s="64">
        <f t="shared" si="6"/>
        <v>0</v>
      </c>
      <c r="G41" s="64">
        <f t="shared" si="6"/>
        <v>0</v>
      </c>
      <c r="H41" s="64">
        <f t="shared" si="6"/>
        <v>0</v>
      </c>
      <c r="I41" s="73">
        <f t="shared" si="6"/>
        <v>0</v>
      </c>
      <c r="J41" s="67">
        <f t="shared" si="6"/>
        <v>0</v>
      </c>
      <c r="K41" s="62">
        <f t="shared" si="6"/>
        <v>0</v>
      </c>
      <c r="L41" s="63">
        <f t="shared" si="6"/>
        <v>0</v>
      </c>
      <c r="M41" s="67">
        <f t="shared" si="6"/>
        <v>0</v>
      </c>
      <c r="N41" s="62">
        <f t="shared" si="6"/>
        <v>0</v>
      </c>
      <c r="O41" s="63">
        <f t="shared" si="6"/>
        <v>0</v>
      </c>
      <c r="P41" s="67">
        <f t="shared" si="6"/>
        <v>0</v>
      </c>
      <c r="Q41" s="62">
        <f t="shared" si="6"/>
        <v>0</v>
      </c>
      <c r="R41" s="63">
        <f t="shared" si="6"/>
        <v>0</v>
      </c>
      <c r="S41" s="61">
        <f t="shared" si="6"/>
        <v>0</v>
      </c>
      <c r="T41" s="62">
        <f t="shared" si="6"/>
        <v>0</v>
      </c>
      <c r="U41" s="63">
        <f t="shared" si="6"/>
        <v>0</v>
      </c>
      <c r="V41" s="66">
        <f>SUM(V10:V40)</f>
        <v>0</v>
      </c>
      <c r="W41" s="67">
        <f>SUM(W10:W40)</f>
        <v>0</v>
      </c>
      <c r="X41" s="62">
        <f t="shared" ref="X41:AG41" si="7">SUM(X10:X40)</f>
        <v>0</v>
      </c>
      <c r="Y41" s="62">
        <f t="shared" si="7"/>
        <v>0</v>
      </c>
      <c r="Z41" s="62">
        <f t="shared" si="7"/>
        <v>0</v>
      </c>
      <c r="AA41" s="62">
        <f t="shared" si="7"/>
        <v>0</v>
      </c>
      <c r="AB41" s="62">
        <f t="shared" si="7"/>
        <v>0</v>
      </c>
      <c r="AC41" s="65">
        <f t="shared" si="7"/>
        <v>0</v>
      </c>
      <c r="AD41" s="64">
        <f t="shared" si="7"/>
        <v>0</v>
      </c>
      <c r="AE41" s="61">
        <f t="shared" si="7"/>
        <v>0</v>
      </c>
      <c r="AF41" s="62">
        <f t="shared" si="7"/>
        <v>0</v>
      </c>
      <c r="AG41" s="65">
        <f t="shared" si="7"/>
        <v>0</v>
      </c>
      <c r="AH41" s="105"/>
    </row>
    <row r="42" spans="1:34" x14ac:dyDescent="0.25">
      <c r="A42" s="130" t="s">
        <v>86</v>
      </c>
      <c r="G42"/>
      <c r="H42"/>
      <c r="I42"/>
      <c r="J42" s="303">
        <f>J41+K41+L41</f>
        <v>0</v>
      </c>
      <c r="K42" s="304"/>
      <c r="L42" s="305"/>
      <c r="M42" s="303">
        <f>M41+N41+O41</f>
        <v>0</v>
      </c>
      <c r="N42" s="304"/>
      <c r="O42" s="305"/>
      <c r="P42" s="303">
        <f>P41+Q41+R41</f>
        <v>0</v>
      </c>
      <c r="Q42" s="304"/>
      <c r="R42" s="305"/>
      <c r="S42" s="303">
        <f>S41+T41+U41</f>
        <v>0</v>
      </c>
      <c r="T42" s="304"/>
      <c r="U42" s="305"/>
    </row>
    <row r="43" spans="1:34" ht="15.75" thickBot="1" x14ac:dyDescent="0.3"/>
    <row r="44" spans="1:34" x14ac:dyDescent="0.25">
      <c r="A44" s="3" t="s">
        <v>55</v>
      </c>
      <c r="B44" s="4"/>
      <c r="C44" s="4"/>
      <c r="D44" s="4"/>
      <c r="E44" s="4"/>
      <c r="F44" s="4"/>
      <c r="G44" s="4"/>
      <c r="H44" s="4"/>
      <c r="I44" s="4"/>
      <c r="J44" s="4"/>
      <c r="K44" s="4"/>
      <c r="L44" s="4"/>
      <c r="M44" s="4"/>
      <c r="N44" s="4"/>
      <c r="O44" s="4"/>
      <c r="P44" s="4"/>
      <c r="Q44" s="4"/>
      <c r="R44" s="4"/>
      <c r="S44" s="4"/>
      <c r="T44" s="4"/>
      <c r="U44" s="4"/>
      <c r="V44" s="5"/>
    </row>
    <row r="45" spans="1:34" x14ac:dyDescent="0.25">
      <c r="A45" s="6"/>
      <c r="B45" s="7"/>
      <c r="C45" s="7"/>
      <c r="D45" s="7"/>
      <c r="E45" s="7"/>
      <c r="F45" s="7"/>
      <c r="G45" s="7"/>
      <c r="H45" s="7"/>
      <c r="I45" s="7"/>
      <c r="J45" s="7"/>
      <c r="K45" s="7"/>
      <c r="L45" s="7"/>
      <c r="M45" s="7"/>
      <c r="N45" s="7"/>
      <c r="O45" s="7"/>
      <c r="P45" s="7"/>
      <c r="Q45" s="7"/>
      <c r="R45" s="7"/>
      <c r="S45" s="7"/>
      <c r="T45" s="7"/>
      <c r="U45" s="7"/>
      <c r="V45" s="8"/>
    </row>
    <row r="46" spans="1:34" x14ac:dyDescent="0.25">
      <c r="A46" s="6"/>
      <c r="B46" s="7"/>
      <c r="C46" s="7"/>
      <c r="D46" s="7"/>
      <c r="E46" s="7"/>
      <c r="F46" s="7"/>
      <c r="G46" s="7"/>
      <c r="H46" s="7"/>
      <c r="I46" s="7"/>
      <c r="J46" s="7"/>
      <c r="K46" s="7"/>
      <c r="L46" s="7"/>
      <c r="M46" s="7"/>
      <c r="N46" s="7"/>
      <c r="O46" s="7"/>
      <c r="P46" s="7"/>
      <c r="Q46" s="7"/>
      <c r="R46" s="7"/>
      <c r="S46" s="7"/>
      <c r="T46" s="7"/>
      <c r="U46" s="7"/>
      <c r="V46" s="8"/>
    </row>
    <row r="47" spans="1:34" x14ac:dyDescent="0.25">
      <c r="A47" s="124"/>
      <c r="B47" s="7"/>
      <c r="C47" s="7"/>
      <c r="D47" s="7"/>
      <c r="E47" s="7"/>
      <c r="F47" s="7"/>
      <c r="G47" s="7"/>
      <c r="H47" s="7"/>
      <c r="I47" s="7"/>
      <c r="J47" s="7"/>
      <c r="K47" s="7"/>
      <c r="L47" s="7"/>
      <c r="M47" s="7"/>
      <c r="N47" s="7"/>
      <c r="O47" s="7"/>
      <c r="P47" s="7"/>
      <c r="Q47" s="7"/>
      <c r="R47" s="7"/>
      <c r="S47" s="7"/>
      <c r="T47" s="7"/>
      <c r="U47" s="7"/>
      <c r="V47" s="8"/>
    </row>
    <row r="48" spans="1:34" x14ac:dyDescent="0.25">
      <c r="A48" s="6"/>
      <c r="B48" s="7"/>
      <c r="C48" s="7"/>
      <c r="D48" s="7"/>
      <c r="E48" s="7"/>
      <c r="F48" s="7"/>
      <c r="G48" s="7"/>
      <c r="H48" s="7"/>
      <c r="I48" s="7"/>
      <c r="J48" s="7"/>
      <c r="K48" s="7"/>
      <c r="L48" s="7"/>
      <c r="M48" s="7"/>
      <c r="N48" s="7"/>
      <c r="O48" s="7"/>
      <c r="P48" s="7"/>
      <c r="Q48" s="7"/>
      <c r="R48" s="7"/>
      <c r="S48" s="7"/>
      <c r="T48" s="7"/>
      <c r="U48" s="7"/>
      <c r="V48" s="8"/>
    </row>
    <row r="49" spans="1:22" x14ac:dyDescent="0.25">
      <c r="A49" s="6"/>
      <c r="B49" s="7"/>
      <c r="C49" s="7"/>
      <c r="D49" s="7"/>
      <c r="E49" s="7"/>
      <c r="F49" s="7"/>
      <c r="G49" s="7"/>
      <c r="H49" s="7"/>
      <c r="I49" s="7"/>
      <c r="J49" s="7"/>
      <c r="K49" s="7"/>
      <c r="L49" s="7"/>
      <c r="M49" s="7"/>
      <c r="N49" s="7"/>
      <c r="O49" s="7"/>
      <c r="P49" s="7"/>
      <c r="Q49" s="7"/>
      <c r="R49" s="7"/>
      <c r="S49" s="7"/>
      <c r="T49" s="7"/>
      <c r="U49" s="7"/>
      <c r="V49" s="8"/>
    </row>
    <row r="50" spans="1:22" ht="15.75" thickBot="1" x14ac:dyDescent="0.3">
      <c r="A50" s="9"/>
      <c r="B50" s="10"/>
      <c r="C50" s="10"/>
      <c r="D50" s="10"/>
      <c r="E50" s="10"/>
      <c r="F50" s="10"/>
      <c r="G50" s="10"/>
      <c r="H50" s="10"/>
      <c r="I50" s="10"/>
      <c r="J50" s="10"/>
      <c r="K50" s="10"/>
      <c r="L50" s="10"/>
      <c r="M50" s="10"/>
      <c r="N50" s="10"/>
      <c r="O50" s="10"/>
      <c r="P50" s="10"/>
      <c r="Q50" s="10"/>
      <c r="R50" s="10"/>
      <c r="S50" s="10"/>
      <c r="T50" s="10"/>
      <c r="U50" s="10"/>
      <c r="V50" s="11"/>
    </row>
    <row r="75" ht="14.25" customHeight="1" x14ac:dyDescent="0.25"/>
  </sheetData>
  <sheetProtection sheet="1" formatColumns="0"/>
  <customSheetViews>
    <customSheetView guid="{BCBC1B11-4E9B-4E8B-8945-781F487FE216}" scale="60" fitToPage="1">
      <selection activeCell="U10" sqref="U10"/>
      <pageMargins left="0.70866141732283472" right="0.70866141732283472" top="0.78740157480314965" bottom="0.78740157480314965" header="0.31496062992125984" footer="0.31496062992125984"/>
      <pageSetup paperSize="9" scale="45" orientation="landscape" horizontalDpi="300" verticalDpi="300" r:id="rId1"/>
    </customSheetView>
    <customSheetView guid="{230BA401-F0C0-4897-9C7E-9DC1DEAEC41D}" scale="60" fitToPage="1" topLeftCell="A16">
      <selection activeCell="D33" sqref="D33"/>
      <pageMargins left="0.70866141732283472" right="0.70866141732283472" top="0.78740157480314965" bottom="0.78740157480314965" header="0.31496062992125984" footer="0.31496062992125984"/>
      <pageSetup paperSize="9" scale="45" orientation="landscape" horizontalDpi="300" verticalDpi="300" r:id="rId2"/>
    </customSheetView>
  </customSheetViews>
  <mergeCells count="35">
    <mergeCell ref="J42:L42"/>
    <mergeCell ref="M42:O42"/>
    <mergeCell ref="P42:R42"/>
    <mergeCell ref="S42:U42"/>
    <mergeCell ref="AD8:AD9"/>
    <mergeCell ref="AC8:AC9"/>
    <mergeCell ref="Z8:Z9"/>
    <mergeCell ref="AA8:AA9"/>
    <mergeCell ref="AB8:AB9"/>
    <mergeCell ref="Y8:Y9"/>
    <mergeCell ref="M8:O8"/>
    <mergeCell ref="P8:R8"/>
    <mergeCell ref="H8:H9"/>
    <mergeCell ref="I8:I9"/>
    <mergeCell ref="J8:L8"/>
    <mergeCell ref="AG8:AG9"/>
    <mergeCell ref="AH8:AH9"/>
    <mergeCell ref="AE8:AE9"/>
    <mergeCell ref="AF8:AF9"/>
    <mergeCell ref="AE7:AG7"/>
    <mergeCell ref="A8:A9"/>
    <mergeCell ref="B8:B9"/>
    <mergeCell ref="C8:C9"/>
    <mergeCell ref="D8:D9"/>
    <mergeCell ref="E8:E9"/>
    <mergeCell ref="S8:U8"/>
    <mergeCell ref="V8:V9"/>
    <mergeCell ref="W8:W9"/>
    <mergeCell ref="X8:X9"/>
    <mergeCell ref="A7:B7"/>
    <mergeCell ref="C7:F7"/>
    <mergeCell ref="G7:V7"/>
    <mergeCell ref="W7:AD7"/>
    <mergeCell ref="F8:F9"/>
    <mergeCell ref="G8:G9"/>
  </mergeCells>
  <conditionalFormatting sqref="A10:AG40">
    <cfRule type="expression" dxfId="4" priority="5">
      <formula>WEEKDAY($B10,2)&gt;5</formula>
    </cfRule>
  </conditionalFormatting>
  <conditionalFormatting sqref="A10:B40">
    <cfRule type="expression" dxfId="3" priority="4">
      <formula>WEEKDAY($B10,2)&gt;5</formula>
    </cfRule>
  </conditionalFormatting>
  <conditionalFormatting sqref="F10:F40">
    <cfRule type="expression" dxfId="2" priority="3">
      <formula>COLUMN()</formula>
    </cfRule>
  </conditionalFormatting>
  <conditionalFormatting sqref="V10:V40">
    <cfRule type="expression" dxfId="1" priority="2">
      <formula>COLUMN()</formula>
    </cfRule>
  </conditionalFormatting>
  <conditionalFormatting sqref="AD10:AD40">
    <cfRule type="expression" dxfId="0" priority="1">
      <formula>COLUMN()</formula>
    </cfRule>
  </conditionalFormatting>
  <dataValidations count="1">
    <dataValidation type="whole" operator="greaterThanOrEqual" allowBlank="1" showInputMessage="1" showErrorMessage="1" errorTitle="Achtung!" error="Sie dürfen nur ganze Zahlen eingeben!" sqref="C10:AG40">
      <formula1>0</formula1>
    </dataValidation>
  </dataValidations>
  <pageMargins left="0.70866141732283472" right="0.70866141732283472" top="0.78740157480314965" bottom="0.78740157480314965" header="0.31496062992125984" footer="0.31496062992125984"/>
  <pageSetup paperSize="9" scale="45" orientation="landscape"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zoomScale="90" zoomScaleNormal="90" workbookViewId="0">
      <selection activeCell="A9" sqref="A9:N9"/>
    </sheetView>
  </sheetViews>
  <sheetFormatPr baseColWidth="10" defaultColWidth="11" defaultRowHeight="15" x14ac:dyDescent="0.25"/>
  <cols>
    <col min="1" max="1" width="26.125" style="146" customWidth="1"/>
    <col min="2" max="16384" width="11" style="146"/>
  </cols>
  <sheetData>
    <row r="1" spans="1:14" ht="45.75" customHeight="1" x14ac:dyDescent="0.25">
      <c r="A1" s="226" t="s">
        <v>101</v>
      </c>
      <c r="B1" s="226"/>
      <c r="C1" s="226"/>
      <c r="D1" s="226"/>
      <c r="E1" s="226"/>
      <c r="F1" s="226"/>
      <c r="G1" s="226"/>
      <c r="H1" s="226"/>
      <c r="I1" s="226"/>
      <c r="J1" s="226"/>
      <c r="K1" s="226"/>
      <c r="L1" s="226"/>
      <c r="M1" s="226"/>
      <c r="N1" s="226"/>
    </row>
    <row r="2" spans="1:14" ht="45" customHeight="1" x14ac:dyDescent="0.25">
      <c r="A2" s="227" t="s">
        <v>102</v>
      </c>
      <c r="B2" s="227"/>
      <c r="C2" s="227"/>
      <c r="D2" s="227"/>
      <c r="E2" s="227"/>
      <c r="F2" s="227"/>
      <c r="G2" s="227"/>
      <c r="H2" s="227"/>
      <c r="I2" s="227"/>
      <c r="J2" s="227"/>
      <c r="K2" s="227"/>
      <c r="L2" s="227"/>
      <c r="M2" s="227"/>
      <c r="N2" s="227"/>
    </row>
    <row r="3" spans="1:14" ht="30.75" customHeight="1" x14ac:dyDescent="0.25">
      <c r="A3" s="226" t="s">
        <v>103</v>
      </c>
      <c r="B3" s="226"/>
      <c r="C3" s="226"/>
      <c r="D3" s="226"/>
      <c r="E3" s="226"/>
      <c r="F3" s="226"/>
      <c r="G3" s="226"/>
      <c r="H3" s="226"/>
      <c r="I3" s="226"/>
      <c r="J3" s="226"/>
      <c r="K3" s="226"/>
      <c r="L3" s="226"/>
      <c r="M3" s="226"/>
      <c r="N3" s="226"/>
    </row>
    <row r="4" spans="1:14" x14ac:dyDescent="0.25">
      <c r="A4" s="188" t="s">
        <v>104</v>
      </c>
      <c r="B4" s="188"/>
      <c r="C4" s="188"/>
      <c r="D4" s="188"/>
      <c r="E4" s="188"/>
      <c r="F4" s="188"/>
      <c r="G4" s="188"/>
      <c r="H4" s="188"/>
      <c r="I4" s="188"/>
      <c r="J4" s="188"/>
      <c r="K4" s="188"/>
      <c r="L4" s="188"/>
      <c r="M4" s="188"/>
      <c r="N4" s="188"/>
    </row>
    <row r="5" spans="1:14" x14ac:dyDescent="0.25">
      <c r="A5" s="228" t="s">
        <v>105</v>
      </c>
      <c r="B5" s="228"/>
      <c r="C5" s="228"/>
      <c r="D5" s="228"/>
      <c r="E5" s="228"/>
      <c r="F5" s="228"/>
      <c r="G5" s="228"/>
      <c r="H5" s="228"/>
      <c r="I5" s="228"/>
      <c r="J5" s="228"/>
      <c r="K5" s="228"/>
      <c r="L5" s="228"/>
      <c r="M5" s="228"/>
      <c r="N5" s="228"/>
    </row>
    <row r="6" spans="1:14" x14ac:dyDescent="0.25">
      <c r="A6" s="189"/>
      <c r="B6" s="188"/>
      <c r="C6" s="188"/>
      <c r="D6" s="188"/>
      <c r="E6" s="188"/>
      <c r="F6" s="188"/>
      <c r="G6" s="188"/>
      <c r="H6" s="188"/>
      <c r="I6" s="188"/>
      <c r="J6" s="188"/>
      <c r="K6" s="188"/>
      <c r="L6" s="188"/>
      <c r="M6" s="188"/>
      <c r="N6" s="188"/>
    </row>
    <row r="7" spans="1:14" ht="16.5" customHeight="1" x14ac:dyDescent="0.25">
      <c r="A7" s="227" t="s">
        <v>106</v>
      </c>
      <c r="B7" s="227"/>
      <c r="C7" s="227"/>
      <c r="D7" s="227"/>
      <c r="E7" s="227"/>
      <c r="F7" s="227"/>
      <c r="G7" s="227"/>
      <c r="H7" s="227"/>
      <c r="I7" s="227"/>
      <c r="J7" s="227"/>
      <c r="K7" s="227"/>
      <c r="L7" s="227"/>
      <c r="M7" s="227"/>
      <c r="N7" s="227"/>
    </row>
    <row r="8" spans="1:14" ht="17.25" customHeight="1" x14ac:dyDescent="0.25">
      <c r="A8" s="227" t="s">
        <v>107</v>
      </c>
      <c r="B8" s="227"/>
      <c r="C8" s="227"/>
      <c r="D8" s="227"/>
      <c r="E8" s="227"/>
      <c r="F8" s="227"/>
      <c r="G8" s="227"/>
      <c r="H8" s="227"/>
      <c r="I8" s="227"/>
      <c r="J8" s="227"/>
      <c r="K8" s="227"/>
      <c r="L8" s="227"/>
      <c r="M8" s="227"/>
      <c r="N8" s="227"/>
    </row>
    <row r="9" spans="1:14" ht="30" customHeight="1" x14ac:dyDescent="0.25">
      <c r="A9" s="223" t="s">
        <v>146</v>
      </c>
      <c r="B9" s="223"/>
      <c r="C9" s="223"/>
      <c r="D9" s="223"/>
      <c r="E9" s="223"/>
      <c r="F9" s="223"/>
      <c r="G9" s="223"/>
      <c r="H9" s="223"/>
      <c r="I9" s="223"/>
      <c r="J9" s="223"/>
      <c r="K9" s="223"/>
      <c r="L9" s="223"/>
      <c r="M9" s="223"/>
      <c r="N9" s="223"/>
    </row>
    <row r="10" spans="1:14" x14ac:dyDescent="0.25">
      <c r="A10" s="190"/>
      <c r="B10" s="190"/>
      <c r="C10" s="190"/>
      <c r="D10" s="190"/>
      <c r="E10" s="190"/>
      <c r="F10" s="190"/>
      <c r="G10" s="190"/>
      <c r="H10" s="190"/>
      <c r="I10" s="190"/>
      <c r="J10" s="183"/>
      <c r="K10" s="183"/>
      <c r="L10" s="151"/>
      <c r="M10" s="151"/>
      <c r="N10" s="151"/>
    </row>
    <row r="11" spans="1:14" ht="76.5" customHeight="1" x14ac:dyDescent="0.25">
      <c r="A11" s="152" t="s">
        <v>58</v>
      </c>
      <c r="B11" s="224" t="s">
        <v>108</v>
      </c>
      <c r="C11" s="224"/>
      <c r="D11" s="224"/>
      <c r="E11" s="224"/>
      <c r="F11" s="224"/>
      <c r="G11" s="224"/>
      <c r="H11" s="224"/>
      <c r="I11" s="224"/>
      <c r="J11" s="224"/>
      <c r="K11" s="224"/>
      <c r="L11" s="224"/>
      <c r="M11" s="224"/>
      <c r="N11" s="224"/>
    </row>
    <row r="12" spans="1:14" x14ac:dyDescent="0.25">
      <c r="A12" s="153" t="s">
        <v>109</v>
      </c>
      <c r="B12" s="224" t="s">
        <v>110</v>
      </c>
      <c r="C12" s="224"/>
      <c r="D12" s="224"/>
      <c r="E12" s="224"/>
      <c r="F12" s="224"/>
      <c r="G12" s="224"/>
      <c r="H12" s="224"/>
      <c r="I12" s="224"/>
      <c r="J12" s="224"/>
      <c r="K12" s="224"/>
      <c r="L12" s="224"/>
      <c r="M12" s="224"/>
      <c r="N12" s="224"/>
    </row>
    <row r="13" spans="1:14" x14ac:dyDescent="0.25">
      <c r="A13" s="152" t="s">
        <v>100</v>
      </c>
      <c r="B13" s="224" t="s">
        <v>111</v>
      </c>
      <c r="C13" s="224"/>
      <c r="D13" s="224"/>
      <c r="E13" s="224"/>
      <c r="F13" s="224"/>
      <c r="G13" s="224"/>
      <c r="H13" s="224"/>
      <c r="I13" s="224"/>
      <c r="J13" s="224"/>
      <c r="K13" s="224"/>
      <c r="L13" s="224"/>
      <c r="M13" s="224"/>
      <c r="N13" s="224"/>
    </row>
    <row r="14" spans="1:14" ht="31.5" customHeight="1" x14ac:dyDescent="0.25">
      <c r="A14" s="152" t="s">
        <v>112</v>
      </c>
      <c r="B14" s="224" t="s">
        <v>113</v>
      </c>
      <c r="C14" s="224"/>
      <c r="D14" s="224"/>
      <c r="E14" s="224"/>
      <c r="F14" s="224"/>
      <c r="G14" s="224"/>
      <c r="H14" s="224"/>
      <c r="I14" s="224"/>
      <c r="J14" s="224"/>
      <c r="K14" s="224"/>
      <c r="L14" s="224"/>
      <c r="M14" s="224"/>
      <c r="N14" s="224"/>
    </row>
    <row r="15" spans="1:14" x14ac:dyDescent="0.25">
      <c r="A15" s="152" t="s">
        <v>2</v>
      </c>
      <c r="B15" s="224" t="s">
        <v>114</v>
      </c>
      <c r="C15" s="224"/>
      <c r="D15" s="224"/>
      <c r="E15" s="224"/>
      <c r="F15" s="224"/>
      <c r="G15" s="224"/>
      <c r="H15" s="224"/>
      <c r="I15" s="224"/>
      <c r="J15" s="224"/>
      <c r="K15" s="224"/>
      <c r="L15" s="224"/>
      <c r="M15" s="224"/>
      <c r="N15" s="224"/>
    </row>
    <row r="16" spans="1:14" x14ac:dyDescent="0.25">
      <c r="A16" s="154" t="s">
        <v>59</v>
      </c>
      <c r="B16" s="224" t="s">
        <v>115</v>
      </c>
      <c r="C16" s="224"/>
      <c r="D16" s="224"/>
      <c r="E16" s="224"/>
      <c r="F16" s="224"/>
      <c r="G16" s="224"/>
      <c r="H16" s="224"/>
      <c r="I16" s="224"/>
      <c r="J16" s="224"/>
      <c r="K16" s="224"/>
      <c r="L16" s="224"/>
      <c r="M16" s="224"/>
      <c r="N16" s="224"/>
    </row>
    <row r="17" spans="1:14" x14ac:dyDescent="0.25">
      <c r="A17" s="155" t="s">
        <v>60</v>
      </c>
      <c r="B17" s="224" t="s">
        <v>116</v>
      </c>
      <c r="C17" s="224"/>
      <c r="D17" s="224"/>
      <c r="E17" s="224"/>
      <c r="F17" s="224"/>
      <c r="G17" s="224"/>
      <c r="H17" s="224"/>
      <c r="I17" s="224"/>
      <c r="J17" s="224"/>
      <c r="K17" s="224"/>
      <c r="L17" s="224"/>
      <c r="M17" s="224"/>
      <c r="N17" s="224"/>
    </row>
    <row r="18" spans="1:14" x14ac:dyDescent="0.25">
      <c r="A18" s="156" t="s">
        <v>3</v>
      </c>
      <c r="B18" s="224" t="s">
        <v>117</v>
      </c>
      <c r="C18" s="224"/>
      <c r="D18" s="224"/>
      <c r="E18" s="224"/>
      <c r="F18" s="224"/>
      <c r="G18" s="224"/>
      <c r="H18" s="224"/>
      <c r="I18" s="224"/>
      <c r="J18" s="224"/>
      <c r="K18" s="224"/>
      <c r="L18" s="224"/>
      <c r="M18" s="224"/>
      <c r="N18" s="224"/>
    </row>
    <row r="19" spans="1:14" x14ac:dyDescent="0.25">
      <c r="A19" s="156" t="s">
        <v>4</v>
      </c>
      <c r="B19" s="224" t="s">
        <v>118</v>
      </c>
      <c r="C19" s="224"/>
      <c r="D19" s="224"/>
      <c r="E19" s="224"/>
      <c r="F19" s="224"/>
      <c r="G19" s="224"/>
      <c r="H19" s="224"/>
      <c r="I19" s="224"/>
      <c r="J19" s="224"/>
      <c r="K19" s="224"/>
      <c r="L19" s="224"/>
      <c r="M19" s="224"/>
      <c r="N19" s="224"/>
    </row>
    <row r="20" spans="1:14" x14ac:dyDescent="0.25">
      <c r="A20" s="156" t="s">
        <v>5</v>
      </c>
      <c r="B20" s="224" t="s">
        <v>119</v>
      </c>
      <c r="C20" s="224"/>
      <c r="D20" s="224"/>
      <c r="E20" s="224"/>
      <c r="F20" s="224"/>
      <c r="G20" s="224"/>
      <c r="H20" s="224"/>
      <c r="I20" s="224"/>
      <c r="J20" s="224"/>
      <c r="K20" s="224"/>
      <c r="L20" s="224"/>
      <c r="M20" s="224"/>
      <c r="N20" s="224"/>
    </row>
    <row r="21" spans="1:14" x14ac:dyDescent="0.25">
      <c r="A21" s="153" t="s">
        <v>56</v>
      </c>
      <c r="B21" s="224" t="s">
        <v>120</v>
      </c>
      <c r="C21" s="224"/>
      <c r="D21" s="224"/>
      <c r="E21" s="224"/>
      <c r="F21" s="224"/>
      <c r="G21" s="224"/>
      <c r="H21" s="224"/>
      <c r="I21" s="224"/>
      <c r="J21" s="224"/>
      <c r="K21" s="224"/>
      <c r="L21" s="224"/>
      <c r="M21" s="224"/>
      <c r="N21" s="224"/>
    </row>
    <row r="22" spans="1:14" x14ac:dyDescent="0.25">
      <c r="A22" s="153" t="s">
        <v>121</v>
      </c>
      <c r="B22" s="224" t="s">
        <v>122</v>
      </c>
      <c r="C22" s="224"/>
      <c r="D22" s="224"/>
      <c r="E22" s="224"/>
      <c r="F22" s="224"/>
      <c r="G22" s="224"/>
      <c r="H22" s="224"/>
      <c r="I22" s="224"/>
      <c r="J22" s="224"/>
      <c r="K22" s="224"/>
      <c r="L22" s="224"/>
      <c r="M22" s="224"/>
      <c r="N22" s="224"/>
    </row>
    <row r="23" spans="1:14" ht="48" customHeight="1" x14ac:dyDescent="0.25">
      <c r="A23" s="157" t="s">
        <v>123</v>
      </c>
      <c r="B23" s="224" t="s">
        <v>124</v>
      </c>
      <c r="C23" s="224"/>
      <c r="D23" s="224"/>
      <c r="E23" s="224"/>
      <c r="F23" s="224"/>
      <c r="G23" s="224"/>
      <c r="H23" s="224"/>
      <c r="I23" s="224"/>
      <c r="J23" s="224"/>
      <c r="K23" s="224"/>
      <c r="L23" s="224"/>
      <c r="M23" s="224"/>
      <c r="N23" s="224"/>
    </row>
    <row r="24" spans="1:14" ht="30" x14ac:dyDescent="0.25">
      <c r="A24" s="157" t="s">
        <v>125</v>
      </c>
      <c r="B24" s="224" t="s">
        <v>126</v>
      </c>
      <c r="C24" s="224"/>
      <c r="D24" s="224"/>
      <c r="E24" s="224"/>
      <c r="F24" s="224"/>
      <c r="G24" s="224"/>
      <c r="H24" s="224"/>
      <c r="I24" s="224"/>
      <c r="J24" s="224"/>
      <c r="K24" s="224"/>
      <c r="L24" s="224"/>
      <c r="M24" s="224"/>
      <c r="N24" s="224"/>
    </row>
    <row r="25" spans="1:14" x14ac:dyDescent="0.25">
      <c r="A25" s="152" t="s">
        <v>127</v>
      </c>
      <c r="B25" s="224" t="s">
        <v>128</v>
      </c>
      <c r="C25" s="224"/>
      <c r="D25" s="224"/>
      <c r="E25" s="224"/>
      <c r="F25" s="224"/>
      <c r="G25" s="224"/>
      <c r="H25" s="224"/>
      <c r="I25" s="224"/>
      <c r="J25" s="224"/>
      <c r="K25" s="224"/>
      <c r="L25" s="224"/>
      <c r="M25" s="224"/>
      <c r="N25" s="224"/>
    </row>
    <row r="26" spans="1:14" ht="31.5" customHeight="1" x14ac:dyDescent="0.25">
      <c r="A26" s="152" t="s">
        <v>129</v>
      </c>
      <c r="B26" s="229" t="s">
        <v>130</v>
      </c>
      <c r="C26" s="229"/>
      <c r="D26" s="229"/>
      <c r="E26" s="229"/>
      <c r="F26" s="229"/>
      <c r="G26" s="229"/>
      <c r="H26" s="229"/>
      <c r="I26" s="229"/>
      <c r="J26" s="229"/>
      <c r="K26" s="229"/>
      <c r="L26" s="229"/>
      <c r="M26" s="229"/>
      <c r="N26" s="229"/>
    </row>
    <row r="27" spans="1:14" ht="15.75" customHeight="1" x14ac:dyDescent="0.25">
      <c r="A27" s="153" t="s">
        <v>131</v>
      </c>
      <c r="B27" s="224" t="s">
        <v>132</v>
      </c>
      <c r="C27" s="224"/>
      <c r="D27" s="224"/>
      <c r="E27" s="224"/>
      <c r="F27" s="224"/>
      <c r="G27" s="224"/>
      <c r="H27" s="224"/>
      <c r="I27" s="224"/>
      <c r="J27" s="224"/>
      <c r="K27" s="224"/>
      <c r="L27" s="224"/>
      <c r="M27" s="224"/>
      <c r="N27" s="224"/>
    </row>
    <row r="28" spans="1:14" ht="15.75" customHeight="1" x14ac:dyDescent="0.25"/>
    <row r="29" spans="1:14" ht="31.5" customHeight="1" x14ac:dyDescent="0.25">
      <c r="A29" s="153" t="s">
        <v>71</v>
      </c>
      <c r="B29" s="224" t="s">
        <v>133</v>
      </c>
      <c r="C29" s="224"/>
      <c r="D29" s="224"/>
      <c r="E29" s="224"/>
      <c r="F29" s="224"/>
      <c r="G29" s="224"/>
      <c r="H29" s="224"/>
      <c r="I29" s="224"/>
      <c r="J29" s="224"/>
      <c r="K29" s="224"/>
      <c r="L29" s="224"/>
      <c r="M29" s="224"/>
      <c r="N29" s="224"/>
    </row>
    <row r="30" spans="1:14" ht="17.25" customHeight="1" x14ac:dyDescent="0.25">
      <c r="A30" s="153" t="s">
        <v>72</v>
      </c>
      <c r="B30" s="224" t="s">
        <v>136</v>
      </c>
      <c r="C30" s="224"/>
      <c r="D30" s="224"/>
      <c r="E30" s="224"/>
      <c r="F30" s="224"/>
      <c r="G30" s="224"/>
      <c r="H30" s="224"/>
      <c r="I30" s="224"/>
      <c r="J30" s="224"/>
      <c r="K30" s="224"/>
      <c r="L30" s="224"/>
      <c r="M30" s="224"/>
      <c r="N30" s="224"/>
    </row>
    <row r="31" spans="1:14" ht="32.25" customHeight="1" x14ac:dyDescent="0.25">
      <c r="A31" s="153" t="s">
        <v>73</v>
      </c>
      <c r="B31" s="224" t="s">
        <v>137</v>
      </c>
      <c r="C31" s="224"/>
      <c r="D31" s="224"/>
      <c r="E31" s="224"/>
      <c r="F31" s="224"/>
      <c r="G31" s="224"/>
      <c r="H31" s="224"/>
      <c r="I31" s="224"/>
      <c r="J31" s="224"/>
      <c r="K31" s="224"/>
      <c r="L31" s="224"/>
      <c r="M31" s="224"/>
      <c r="N31" s="224"/>
    </row>
    <row r="32" spans="1:14" ht="15.75" customHeight="1" x14ac:dyDescent="0.25">
      <c r="A32" s="153"/>
      <c r="B32" s="225" t="s">
        <v>138</v>
      </c>
      <c r="C32" s="224"/>
      <c r="D32" s="224"/>
      <c r="E32" s="224"/>
      <c r="F32" s="224"/>
      <c r="G32" s="224"/>
      <c r="H32" s="224"/>
      <c r="I32" s="224"/>
      <c r="J32" s="224"/>
      <c r="K32" s="224"/>
      <c r="L32" s="224"/>
      <c r="M32" s="224"/>
      <c r="N32" s="224"/>
    </row>
    <row r="33" spans="1:14" s="151" customFormat="1" ht="30.75" customHeight="1" x14ac:dyDescent="0.25">
      <c r="A33" s="158" t="s">
        <v>74</v>
      </c>
      <c r="B33" s="224" t="s">
        <v>139</v>
      </c>
      <c r="C33" s="224"/>
      <c r="D33" s="224"/>
      <c r="E33" s="224"/>
      <c r="F33" s="224"/>
      <c r="G33" s="224"/>
      <c r="H33" s="224"/>
      <c r="I33" s="224"/>
      <c r="J33" s="224"/>
      <c r="K33" s="224"/>
      <c r="L33" s="224"/>
      <c r="M33" s="224"/>
      <c r="N33" s="224"/>
    </row>
    <row r="34" spans="1:14" x14ac:dyDescent="0.25">
      <c r="A34" s="153" t="s">
        <v>75</v>
      </c>
      <c r="B34" s="224" t="s">
        <v>140</v>
      </c>
      <c r="C34" s="224"/>
      <c r="D34" s="224"/>
      <c r="E34" s="224"/>
      <c r="F34" s="224"/>
      <c r="G34" s="224"/>
      <c r="H34" s="224"/>
      <c r="I34" s="224"/>
      <c r="J34" s="224"/>
      <c r="K34" s="224"/>
      <c r="L34" s="224"/>
      <c r="M34" s="224"/>
      <c r="N34" s="224"/>
    </row>
    <row r="35" spans="1:14" s="151" customFormat="1" ht="15" customHeight="1" x14ac:dyDescent="0.25">
      <c r="A35" s="153" t="s">
        <v>76</v>
      </c>
      <c r="B35" s="224" t="s">
        <v>141</v>
      </c>
      <c r="C35" s="224"/>
      <c r="D35" s="224"/>
      <c r="E35" s="224"/>
      <c r="F35" s="224"/>
      <c r="G35" s="224"/>
      <c r="H35" s="224"/>
      <c r="I35" s="224"/>
      <c r="J35" s="224"/>
      <c r="K35" s="224"/>
      <c r="L35" s="224"/>
      <c r="M35" s="224"/>
      <c r="N35" s="224"/>
    </row>
    <row r="36" spans="1:14" x14ac:dyDescent="0.25">
      <c r="A36" s="153" t="s">
        <v>77</v>
      </c>
      <c r="B36" s="224" t="s">
        <v>142</v>
      </c>
      <c r="C36" s="224"/>
      <c r="D36" s="224"/>
      <c r="E36" s="224"/>
      <c r="F36" s="224"/>
      <c r="G36" s="224"/>
      <c r="H36" s="224"/>
      <c r="I36" s="224"/>
      <c r="J36" s="224"/>
      <c r="K36" s="224"/>
      <c r="L36" s="224"/>
      <c r="M36" s="224"/>
      <c r="N36" s="224"/>
    </row>
    <row r="37" spans="1:14" x14ac:dyDescent="0.25">
      <c r="A37" s="153" t="s">
        <v>134</v>
      </c>
      <c r="B37" s="224" t="s">
        <v>143</v>
      </c>
      <c r="C37" s="224"/>
      <c r="D37" s="224"/>
      <c r="E37" s="224"/>
      <c r="F37" s="224"/>
      <c r="G37" s="224"/>
      <c r="H37" s="224"/>
      <c r="I37" s="224"/>
      <c r="J37" s="224"/>
      <c r="K37" s="224"/>
      <c r="L37" s="224"/>
      <c r="M37" s="224"/>
      <c r="N37" s="224"/>
    </row>
    <row r="38" spans="1:14" ht="32.25" customHeight="1" x14ac:dyDescent="0.25">
      <c r="A38" s="153" t="s">
        <v>79</v>
      </c>
      <c r="B38" s="224" t="s">
        <v>144</v>
      </c>
      <c r="C38" s="224"/>
      <c r="D38" s="224"/>
      <c r="E38" s="224"/>
      <c r="F38" s="224"/>
      <c r="G38" s="224"/>
      <c r="H38" s="224"/>
      <c r="I38" s="224"/>
      <c r="J38" s="224"/>
      <c r="K38" s="224"/>
      <c r="L38" s="224"/>
      <c r="M38" s="224"/>
      <c r="N38" s="224"/>
    </row>
    <row r="39" spans="1:14" ht="15" customHeight="1" x14ac:dyDescent="0.25">
      <c r="A39" s="153" t="s">
        <v>80</v>
      </c>
      <c r="B39" s="224" t="s">
        <v>145</v>
      </c>
      <c r="C39" s="224"/>
      <c r="D39" s="224"/>
      <c r="E39" s="224"/>
      <c r="F39" s="224"/>
      <c r="G39" s="224"/>
      <c r="H39" s="224"/>
      <c r="I39" s="224"/>
      <c r="J39" s="224"/>
      <c r="K39" s="224"/>
      <c r="L39" s="224"/>
      <c r="M39" s="224"/>
      <c r="N39" s="224"/>
    </row>
    <row r="40" spans="1:14" ht="23.25" customHeight="1" x14ac:dyDescent="0.25">
      <c r="A40" s="151" t="s">
        <v>135</v>
      </c>
      <c r="B40" s="151"/>
      <c r="C40" s="151"/>
      <c r="D40" s="151"/>
      <c r="E40" s="151"/>
      <c r="F40" s="151"/>
      <c r="G40" s="151"/>
      <c r="H40" s="151"/>
      <c r="I40" s="151"/>
      <c r="J40" s="151"/>
      <c r="K40" s="151"/>
      <c r="L40" s="151"/>
      <c r="M40" s="151"/>
      <c r="N40" s="151"/>
    </row>
    <row r="41" spans="1:14" x14ac:dyDescent="0.25">
      <c r="A41" s="153"/>
      <c r="B41" s="224"/>
      <c r="C41" s="224"/>
      <c r="D41" s="224"/>
      <c r="E41" s="224"/>
      <c r="F41" s="224"/>
      <c r="G41" s="224"/>
      <c r="H41" s="224"/>
      <c r="I41" s="224"/>
      <c r="J41" s="224"/>
      <c r="K41" s="224"/>
      <c r="L41" s="224"/>
      <c r="M41" s="224"/>
      <c r="N41" s="224"/>
    </row>
    <row r="42" spans="1:14" x14ac:dyDescent="0.25">
      <c r="B42" s="151"/>
      <c r="C42" s="151"/>
      <c r="D42" s="151"/>
      <c r="E42" s="151"/>
      <c r="F42" s="151"/>
      <c r="G42" s="151"/>
      <c r="H42" s="151"/>
      <c r="I42" s="151"/>
      <c r="J42" s="151"/>
      <c r="K42" s="151"/>
      <c r="L42" s="151"/>
      <c r="M42" s="151"/>
      <c r="N42" s="151"/>
    </row>
    <row r="43" spans="1:14" x14ac:dyDescent="0.25">
      <c r="A43" s="151"/>
    </row>
  </sheetData>
  <sheetProtection sheet="1" objects="1" scenarios="1"/>
  <customSheetViews>
    <customSheetView guid="{BCBC1B11-4E9B-4E8B-8945-781F487FE216}" scale="90" fitToPage="1">
      <selection activeCell="A9" sqref="A9:N9"/>
      <pageMargins left="0.70866141732283472" right="0.70866141732283472" top="0.78740157480314965" bottom="0.78740157480314965" header="0.31496062992125984" footer="0.31496062992125984"/>
      <pageSetup paperSize="9" scale="55" orientation="landscape" r:id="rId1"/>
      <headerFooter>
        <oddHeader xml:space="preserve">&amp;L&amp;"-,Fett"&amp;18&amp;A
</oddHeader>
      </headerFooter>
    </customSheetView>
    <customSheetView guid="{230BA401-F0C0-4897-9C7E-9DC1DEAEC41D}" scale="90" fitToPage="1">
      <selection activeCell="B44" sqref="B44"/>
      <pageMargins left="0.70866141732283472" right="0.70866141732283472" top="0.78740157480314965" bottom="0.78740157480314965" header="0.31496062992125984" footer="0.31496062992125984"/>
      <pageSetup paperSize="9" scale="55" orientation="landscape" r:id="rId2"/>
      <headerFooter>
        <oddHeader xml:space="preserve">&amp;L&amp;"-,Fett"&amp;18&amp;A
</oddHeader>
      </headerFooter>
    </customSheetView>
  </customSheetViews>
  <mergeCells count="36">
    <mergeCell ref="B23:N23"/>
    <mergeCell ref="B24:N24"/>
    <mergeCell ref="B25:N25"/>
    <mergeCell ref="B26:N26"/>
    <mergeCell ref="B33:N33"/>
    <mergeCell ref="B41:N41"/>
    <mergeCell ref="B30:N30"/>
    <mergeCell ref="B31:N31"/>
    <mergeCell ref="B34:N34"/>
    <mergeCell ref="B36:N36"/>
    <mergeCell ref="B37:N37"/>
    <mergeCell ref="B38:N38"/>
    <mergeCell ref="A9:N9"/>
    <mergeCell ref="A1:N1"/>
    <mergeCell ref="A2:N2"/>
    <mergeCell ref="A3:N3"/>
    <mergeCell ref="A7:N7"/>
    <mergeCell ref="A5:N5"/>
    <mergeCell ref="A8:N8"/>
    <mergeCell ref="B35:N35"/>
    <mergeCell ref="B32:N32"/>
    <mergeCell ref="B39:N39"/>
    <mergeCell ref="B27:N27"/>
    <mergeCell ref="B29:N29"/>
    <mergeCell ref="B22:N22"/>
    <mergeCell ref="B11:N11"/>
    <mergeCell ref="B12:N12"/>
    <mergeCell ref="B13:N13"/>
    <mergeCell ref="B14:N14"/>
    <mergeCell ref="B15:N15"/>
    <mergeCell ref="B16:N16"/>
    <mergeCell ref="B17:N17"/>
    <mergeCell ref="B18:N18"/>
    <mergeCell ref="B19:N19"/>
    <mergeCell ref="B20:N20"/>
    <mergeCell ref="B21:N21"/>
  </mergeCells>
  <hyperlinks>
    <hyperlink ref="A5" r:id="rId3"/>
    <hyperlink ref="B32" r:id="rId4"/>
  </hyperlinks>
  <pageMargins left="0.70866141732283472" right="0.70866141732283472" top="0.78740157480314965" bottom="0.78740157480314965" header="0.31496062992125984" footer="0.31496062992125984"/>
  <pageSetup paperSize="9" scale="55" orientation="landscape" r:id="rId5"/>
  <headerFooter>
    <oddHeader xml:space="preserve">&amp;L&amp;"-,Fett"&amp;18&amp;A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zoomScaleNormal="100" zoomScalePageLayoutView="110" workbookViewId="0">
      <selection activeCell="B7" sqref="B7"/>
    </sheetView>
  </sheetViews>
  <sheetFormatPr baseColWidth="10" defaultColWidth="11" defaultRowHeight="15" x14ac:dyDescent="0.25"/>
  <cols>
    <col min="1" max="1" width="30.5" style="122" bestFit="1" customWidth="1"/>
    <col min="2" max="16384" width="11" style="122"/>
  </cols>
  <sheetData>
    <row r="1" spans="1:2" ht="18.75" x14ac:dyDescent="0.3">
      <c r="A1" s="167" t="s">
        <v>98</v>
      </c>
      <c r="B1" s="167">
        <f>Ausblenden!A81</f>
        <v>2025</v>
      </c>
    </row>
    <row r="3" spans="1:2" x14ac:dyDescent="0.25">
      <c r="A3" s="128" t="s">
        <v>22</v>
      </c>
      <c r="B3" s="121" t="str">
        <f>'Deckblatt 2025'!C3</f>
        <v>Allgemeine Förderung der Erziehung in der Familie</v>
      </c>
    </row>
    <row r="4" spans="1:2" x14ac:dyDescent="0.25">
      <c r="A4" s="129" t="s">
        <v>23</v>
      </c>
      <c r="B4" s="121">
        <f>'Deckblatt 2025'!C5</f>
        <v>0</v>
      </c>
    </row>
    <row r="5" spans="1:2" x14ac:dyDescent="0.25">
      <c r="A5" s="129" t="s">
        <v>0</v>
      </c>
      <c r="B5" s="121">
        <f>'Deckblatt 2025'!C7</f>
        <v>0</v>
      </c>
    </row>
    <row r="6" spans="1:2" x14ac:dyDescent="0.25">
      <c r="A6" s="128" t="s">
        <v>85</v>
      </c>
      <c r="B6" s="121">
        <f>'Deckblatt 2025'!C9</f>
        <v>0</v>
      </c>
    </row>
    <row r="7" spans="1:2" x14ac:dyDescent="0.25">
      <c r="A7" s="129" t="s">
        <v>70</v>
      </c>
      <c r="B7" s="176">
        <f>'Deckblatt 2025'!C11</f>
        <v>0</v>
      </c>
    </row>
    <row r="12" spans="1:2" x14ac:dyDescent="0.25">
      <c r="A12" s="123"/>
    </row>
    <row r="14" spans="1:2" x14ac:dyDescent="0.25">
      <c r="A14" s="123"/>
    </row>
  </sheetData>
  <sheetProtection sheet="1" objects="1" scenarios="1"/>
  <customSheetViews>
    <customSheetView guid="{BCBC1B11-4E9B-4E8B-8945-781F487FE216}">
      <selection activeCell="B7" sqref="B7"/>
      <pageMargins left="0.7" right="0.7" top="0.78740157499999996" bottom="0.78740157499999996" header="0.3" footer="0.3"/>
      <pageSetup paperSize="9" orientation="portrait" r:id="rId1"/>
    </customSheetView>
    <customSheetView guid="{230BA401-F0C0-4897-9C7E-9DC1DEAEC41D}">
      <selection activeCell="B7" sqref="B7"/>
      <pageMargins left="0.7" right="0.7" top="0.78740157499999996" bottom="0.78740157499999996" header="0.3" footer="0.3"/>
      <pageSetup paperSize="9" orientation="portrait" r:id="rId2"/>
    </customSheetView>
  </customSheetViews>
  <pageMargins left="0.7" right="0.7" top="0.78740157499999996" bottom="0.78740157499999996"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9"/>
  <sheetViews>
    <sheetView workbookViewId="0">
      <selection activeCell="D18" sqref="D18"/>
    </sheetView>
  </sheetViews>
  <sheetFormatPr baseColWidth="10" defaultColWidth="11" defaultRowHeight="15" x14ac:dyDescent="0.25"/>
  <cols>
    <col min="1" max="1" width="57" style="1" customWidth="1"/>
    <col min="2" max="2" width="15.625" style="1" customWidth="1"/>
    <col min="3" max="16384" width="11" style="1"/>
  </cols>
  <sheetData>
    <row r="2" spans="1:3" x14ac:dyDescent="0.25">
      <c r="A2" s="1" t="s">
        <v>28</v>
      </c>
      <c r="C2" s="1" t="s">
        <v>42</v>
      </c>
    </row>
    <row r="3" spans="1:3" x14ac:dyDescent="0.25">
      <c r="A3" s="12" t="s">
        <v>30</v>
      </c>
      <c r="C3" s="1" t="s">
        <v>43</v>
      </c>
    </row>
    <row r="4" spans="1:3" x14ac:dyDescent="0.25">
      <c r="A4" s="12" t="s">
        <v>31</v>
      </c>
      <c r="C4" s="1" t="s">
        <v>44</v>
      </c>
    </row>
    <row r="5" spans="1:3" x14ac:dyDescent="0.25">
      <c r="A5" s="12" t="s">
        <v>32</v>
      </c>
      <c r="C5" s="1" t="s">
        <v>29</v>
      </c>
    </row>
    <row r="6" spans="1:3" x14ac:dyDescent="0.25">
      <c r="A6" s="12" t="s">
        <v>33</v>
      </c>
      <c r="C6" s="1" t="s">
        <v>61</v>
      </c>
    </row>
    <row r="7" spans="1:3" x14ac:dyDescent="0.25">
      <c r="A7" s="1" t="s">
        <v>34</v>
      </c>
      <c r="C7" s="1" t="s">
        <v>49</v>
      </c>
    </row>
    <row r="8" spans="1:3" x14ac:dyDescent="0.25">
      <c r="A8" s="1" t="s">
        <v>54</v>
      </c>
      <c r="C8" s="1" t="s">
        <v>45</v>
      </c>
    </row>
    <row r="9" spans="1:3" x14ac:dyDescent="0.25">
      <c r="A9" s="1" t="s">
        <v>53</v>
      </c>
      <c r="C9" s="1" t="s">
        <v>46</v>
      </c>
    </row>
    <row r="10" spans="1:3" x14ac:dyDescent="0.25">
      <c r="A10" s="1" t="s">
        <v>35</v>
      </c>
      <c r="C10" s="1" t="s">
        <v>47</v>
      </c>
    </row>
    <row r="11" spans="1:3" x14ac:dyDescent="0.25">
      <c r="A11" s="1" t="s">
        <v>36</v>
      </c>
      <c r="C11" s="1" t="s">
        <v>48</v>
      </c>
    </row>
    <row r="12" spans="1:3" x14ac:dyDescent="0.25">
      <c r="A12" s="12" t="s">
        <v>37</v>
      </c>
      <c r="C12" s="13" t="s">
        <v>63</v>
      </c>
    </row>
    <row r="13" spans="1:3" x14ac:dyDescent="0.25">
      <c r="A13" s="1" t="s">
        <v>38</v>
      </c>
    </row>
    <row r="14" spans="1:3" x14ac:dyDescent="0.25">
      <c r="A14" s="1" t="s">
        <v>39</v>
      </c>
    </row>
    <row r="15" spans="1:3" x14ac:dyDescent="0.25">
      <c r="A15" s="1" t="s">
        <v>40</v>
      </c>
    </row>
    <row r="16" spans="1:3" x14ac:dyDescent="0.25">
      <c r="A16" s="1" t="s">
        <v>52</v>
      </c>
    </row>
    <row r="17" spans="1:1" x14ac:dyDescent="0.25">
      <c r="A17" s="1" t="s">
        <v>50</v>
      </c>
    </row>
    <row r="18" spans="1:1" x14ac:dyDescent="0.25">
      <c r="A18" s="1" t="s">
        <v>51</v>
      </c>
    </row>
    <row r="19" spans="1:1" x14ac:dyDescent="0.25">
      <c r="A19" s="1" t="s">
        <v>41</v>
      </c>
    </row>
  </sheetData>
  <customSheetViews>
    <customSheetView guid="{BCBC1B11-4E9B-4E8B-8945-781F487FE216}" state="hidden">
      <selection activeCell="D18" sqref="D18"/>
      <pageMargins left="0.7" right="0.7" top="0.78740157499999996" bottom="0.78740157499999996" header="0.3" footer="0.3"/>
    </customSheetView>
    <customSheetView guid="{230BA401-F0C0-4897-9C7E-9DC1DEAEC41D}" state="hidden">
      <selection activeCell="D18" sqref="D18"/>
      <pageMargins left="0.7" right="0.7" top="0.78740157499999996" bottom="0.78740157499999996" header="0.3" footer="0.3"/>
    </customSheetView>
  </customSheetView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
  <sheetViews>
    <sheetView zoomScale="80" zoomScaleNormal="80" workbookViewId="0">
      <selection activeCell="B5" sqref="B5"/>
    </sheetView>
  </sheetViews>
  <sheetFormatPr baseColWidth="10" defaultColWidth="10.625" defaultRowHeight="15" x14ac:dyDescent="0.25"/>
  <cols>
    <col min="1" max="1" width="16.25" style="109" customWidth="1"/>
    <col min="2" max="8" width="10.625" style="109"/>
    <col min="9" max="9" width="12.25" style="109" customWidth="1"/>
    <col min="10" max="10" width="10.625" style="109"/>
    <col min="11" max="11" width="42.375" style="109" customWidth="1"/>
    <col min="12" max="16384" width="10.625" style="109"/>
  </cols>
  <sheetData>
    <row r="1" spans="1:11" ht="18.75" x14ac:dyDescent="0.3">
      <c r="A1" s="166" t="s">
        <v>94</v>
      </c>
      <c r="B1" s="166">
        <f>Ausblenden!A81</f>
        <v>2025</v>
      </c>
    </row>
    <row r="3" spans="1:11" ht="15.75" x14ac:dyDescent="0.25">
      <c r="A3" s="128" t="s">
        <v>0</v>
      </c>
      <c r="B3" s="117">
        <f>'Deckblatt 2025'!C7</f>
        <v>0</v>
      </c>
      <c r="C3" s="118"/>
      <c r="D3" s="31"/>
      <c r="E3" s="118"/>
      <c r="F3" s="118"/>
      <c r="G3" s="118"/>
      <c r="H3" s="118"/>
      <c r="I3" s="108"/>
      <c r="J3" s="108"/>
      <c r="K3" s="32"/>
    </row>
    <row r="4" spans="1:11" ht="15.75" x14ac:dyDescent="0.25">
      <c r="A4" s="129" t="s">
        <v>85</v>
      </c>
      <c r="B4" s="117">
        <f>'Deckblatt 2025'!C9</f>
        <v>0</v>
      </c>
      <c r="C4" s="119"/>
      <c r="D4" s="119"/>
      <c r="E4" s="119"/>
      <c r="F4" s="119"/>
      <c r="G4" s="118"/>
      <c r="H4" s="118"/>
      <c r="I4" s="33"/>
      <c r="J4" s="34"/>
      <c r="K4" s="35"/>
    </row>
    <row r="5" spans="1:11" x14ac:dyDescent="0.25">
      <c r="A5" s="129" t="s">
        <v>70</v>
      </c>
      <c r="B5" s="176">
        <f>'Deckblatt 2025'!C11</f>
        <v>0</v>
      </c>
    </row>
    <row r="6" spans="1:11" x14ac:dyDescent="0.25">
      <c r="A6" s="27"/>
    </row>
  </sheetData>
  <sheetProtection sheet="1" objects="1" scenarios="1"/>
  <customSheetViews>
    <customSheetView guid="{BCBC1B11-4E9B-4E8B-8945-781F487FE216}" scale="80" fitToPage="1">
      <selection activeCell="B5" sqref="B5"/>
      <pageMargins left="0.70866141732283472" right="0.70866141732283472" top="0.78740157480314965" bottom="0.78740157480314965" header="0.31496062992125984" footer="0.31496062992125984"/>
      <pageSetup paperSize="9" scale="61" orientation="landscape" r:id="rId1"/>
    </customSheetView>
    <customSheetView guid="{230BA401-F0C0-4897-9C7E-9DC1DEAEC41D}" scale="80" fitToPage="1">
      <selection activeCell="B5" sqref="B5"/>
      <pageMargins left="0.70866141732283472" right="0.70866141732283472" top="0.78740157480314965" bottom="0.78740157480314965" header="0.31496062992125984" footer="0.31496062992125984"/>
      <pageSetup paperSize="9" scale="61" orientation="landscape" r:id="rId2"/>
    </customSheetView>
  </customSheetViews>
  <pageMargins left="0.70866141732283472" right="0.70866141732283472" top="0.78740157480314965" bottom="0.78740157480314965" header="0.31496062992125984" footer="0.31496062992125984"/>
  <pageSetup paperSize="9" scale="61"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
  <sheetViews>
    <sheetView zoomScale="80" zoomScaleNormal="80" workbookViewId="0">
      <selection activeCell="B5" sqref="B5"/>
    </sheetView>
  </sheetViews>
  <sheetFormatPr baseColWidth="10" defaultColWidth="10.625" defaultRowHeight="15" x14ac:dyDescent="0.25"/>
  <cols>
    <col min="1" max="1" width="17.75" style="109" customWidth="1"/>
    <col min="2" max="2" width="10.625" style="109" customWidth="1"/>
    <col min="3" max="8" width="10.625" style="109"/>
    <col min="9" max="9" width="10.625" style="109" customWidth="1"/>
    <col min="10" max="10" width="42.875" style="109" customWidth="1"/>
    <col min="11" max="16384" width="10.625" style="109"/>
  </cols>
  <sheetData>
    <row r="1" spans="1:10" ht="18.75" x14ac:dyDescent="0.3">
      <c r="A1" s="166" t="s">
        <v>95</v>
      </c>
      <c r="B1" s="166">
        <f>Ausblenden!A81</f>
        <v>2025</v>
      </c>
    </row>
    <row r="3" spans="1:10" ht="15.75" x14ac:dyDescent="0.25">
      <c r="A3" s="128" t="s">
        <v>0</v>
      </c>
      <c r="B3" s="120">
        <f>'Deckblatt 2025'!C7</f>
        <v>0</v>
      </c>
      <c r="C3" s="117"/>
      <c r="D3" s="117"/>
      <c r="E3" s="117"/>
      <c r="F3" s="117"/>
      <c r="G3" s="117"/>
      <c r="H3" s="230"/>
      <c r="I3" s="230"/>
      <c r="J3" s="32"/>
    </row>
    <row r="4" spans="1:10" ht="15.75" x14ac:dyDescent="0.25">
      <c r="A4" s="129" t="s">
        <v>85</v>
      </c>
      <c r="B4" s="120">
        <f>'Deckblatt 2025'!C9</f>
        <v>0</v>
      </c>
      <c r="C4" s="117"/>
      <c r="D4" s="117"/>
      <c r="E4" s="117"/>
      <c r="F4" s="117"/>
      <c r="H4" s="33"/>
      <c r="I4" s="34"/>
      <c r="J4" s="35"/>
    </row>
    <row r="5" spans="1:10" x14ac:dyDescent="0.25">
      <c r="A5" s="129" t="s">
        <v>70</v>
      </c>
      <c r="B5" s="176">
        <f>'Deckblatt 2025'!C11</f>
        <v>0</v>
      </c>
    </row>
    <row r="6" spans="1:10" x14ac:dyDescent="0.25">
      <c r="A6" s="27"/>
    </row>
  </sheetData>
  <sheetProtection sheet="1" objects="1" scenarios="1"/>
  <customSheetViews>
    <customSheetView guid="{BCBC1B11-4E9B-4E8B-8945-781F487FE216}" scale="80" fitToPage="1">
      <selection activeCell="B5" sqref="B5"/>
      <pageMargins left="0.70866141732283472" right="0.70866141732283472" top="0.78740157480314965" bottom="0.78740157480314965" header="0.31496062992125984" footer="0.31496062992125984"/>
      <pageSetup paperSize="9" scale="57" orientation="landscape" r:id="rId1"/>
      <headerFooter>
        <oddHeader xml:space="preserve">&amp;L&amp;"-,Fett"&amp;A
</oddHeader>
      </headerFooter>
    </customSheetView>
    <customSheetView guid="{230BA401-F0C0-4897-9C7E-9DC1DEAEC41D}" scale="80" fitToPage="1">
      <selection activeCell="B5" sqref="B5"/>
      <pageMargins left="0.70866141732283472" right="0.70866141732283472" top="0.78740157480314965" bottom="0.78740157480314965" header="0.31496062992125984" footer="0.31496062992125984"/>
      <pageSetup paperSize="9" scale="57" orientation="landscape" r:id="rId2"/>
      <headerFooter>
        <oddHeader xml:space="preserve">&amp;L&amp;"-,Fett"&amp;A
</oddHeader>
      </headerFooter>
    </customSheetView>
  </customSheetViews>
  <mergeCells count="1">
    <mergeCell ref="H3:I3"/>
  </mergeCells>
  <pageMargins left="0.70866141732283472" right="0.70866141732283472" top="0.78740157480314965" bottom="0.78740157480314965" header="0.31496062992125984" footer="0.31496062992125984"/>
  <pageSetup paperSize="9" scale="57" orientation="landscape" r:id="rId3"/>
  <headerFooter>
    <oddHeader xml:space="preserve">&amp;L&amp;"-,Fett"&amp;A
</oddHeader>
  </headerFooter>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11"/>
  <sheetViews>
    <sheetView topLeftCell="A10" zoomScale="70" zoomScaleNormal="70" workbookViewId="0">
      <selection activeCell="D16" sqref="D16"/>
    </sheetView>
  </sheetViews>
  <sheetFormatPr baseColWidth="10" defaultRowHeight="14.25" x14ac:dyDescent="0.2"/>
  <cols>
    <col min="3" max="3" width="26.375" bestFit="1" customWidth="1"/>
    <col min="4" max="4" width="27" bestFit="1" customWidth="1"/>
    <col min="5" max="5" width="26.375" bestFit="1" customWidth="1"/>
    <col min="6" max="6" width="26.25" bestFit="1" customWidth="1"/>
    <col min="7" max="7" width="26.5" bestFit="1" customWidth="1"/>
    <col min="8" max="8" width="26.125" bestFit="1" customWidth="1"/>
  </cols>
  <sheetData>
    <row r="1" spans="1:15" ht="15" thickBot="1" x14ac:dyDescent="0.25">
      <c r="A1" s="14" t="s">
        <v>64</v>
      </c>
      <c r="B1" s="15"/>
      <c r="C1" s="15"/>
      <c r="D1" s="15"/>
      <c r="E1" s="15"/>
      <c r="F1" s="15"/>
      <c r="G1" s="15"/>
      <c r="H1" s="15"/>
      <c r="I1" s="15"/>
      <c r="J1" s="15"/>
      <c r="K1" s="15"/>
    </row>
    <row r="2" spans="1:15" ht="15" thickBot="1" x14ac:dyDescent="0.25">
      <c r="A2" s="91" t="s">
        <v>58</v>
      </c>
      <c r="B2" s="92"/>
      <c r="C2" s="93"/>
      <c r="D2" s="15"/>
      <c r="E2" s="82" t="s">
        <v>89</v>
      </c>
      <c r="F2" s="88"/>
      <c r="G2" s="88"/>
      <c r="H2" s="83"/>
      <c r="I2" s="83"/>
      <c r="J2" s="83"/>
      <c r="K2" s="89"/>
    </row>
    <row r="3" spans="1:15" x14ac:dyDescent="0.2">
      <c r="A3" s="90" t="s">
        <v>66</v>
      </c>
      <c r="B3" s="90" t="s">
        <v>67</v>
      </c>
      <c r="C3" s="90" t="s">
        <v>100</v>
      </c>
      <c r="D3" s="15"/>
      <c r="E3" s="23" t="s">
        <v>2</v>
      </c>
      <c r="F3" s="86" t="s">
        <v>59</v>
      </c>
      <c r="G3" s="87" t="s">
        <v>60</v>
      </c>
      <c r="H3" s="23" t="s">
        <v>3</v>
      </c>
      <c r="I3" s="23" t="s">
        <v>4</v>
      </c>
      <c r="J3" s="23" t="s">
        <v>5</v>
      </c>
      <c r="K3" s="23" t="s">
        <v>56</v>
      </c>
    </row>
    <row r="4" spans="1:15" x14ac:dyDescent="0.2">
      <c r="A4" s="17">
        <f>'Jahresübersicht '!B22</f>
        <v>0</v>
      </c>
      <c r="B4" s="17">
        <f>'Jahresübersicht '!C22</f>
        <v>0</v>
      </c>
      <c r="C4" s="17">
        <f>'Jahresübersicht '!D22</f>
        <v>0</v>
      </c>
      <c r="D4" s="15"/>
      <c r="E4" s="17">
        <f>'Jahresübersicht '!F22</f>
        <v>0</v>
      </c>
      <c r="F4" s="17">
        <f>'Jahresübersicht '!G22</f>
        <v>0</v>
      </c>
      <c r="G4" s="17">
        <f>'Jahresübersicht '!H22</f>
        <v>0</v>
      </c>
      <c r="H4" s="17">
        <f>'Jahresübersicht '!I22+'Jahresübersicht '!J22+'Jahresübersicht '!K22</f>
        <v>0</v>
      </c>
      <c r="I4" s="17">
        <f>'Jahresübersicht '!L22+'Jahresübersicht '!M22+'Jahresübersicht '!N22</f>
        <v>0</v>
      </c>
      <c r="J4" s="17">
        <f>'Jahresübersicht '!O22+'Jahresübersicht '!P22+'Jahresübersicht '!Q22</f>
        <v>0</v>
      </c>
      <c r="K4" s="17">
        <f>'Jahresübersicht '!R22+'Jahresübersicht '!S22+'Jahresübersicht '!T22</f>
        <v>0</v>
      </c>
    </row>
    <row r="5" spans="1:15" x14ac:dyDescent="0.2">
      <c r="A5" s="18"/>
      <c r="B5" s="18"/>
      <c r="C5" s="18"/>
      <c r="D5" s="15"/>
      <c r="E5" s="15"/>
      <c r="F5" s="15"/>
      <c r="G5" s="15"/>
      <c r="H5" s="15"/>
      <c r="I5" s="15"/>
      <c r="J5" s="15"/>
      <c r="K5" s="15"/>
    </row>
    <row r="6" spans="1:15" ht="15" thickBot="1" x14ac:dyDescent="0.25">
      <c r="A6" s="15"/>
      <c r="B6" s="15"/>
      <c r="C6" s="15"/>
      <c r="D6" s="15"/>
      <c r="E6" s="15"/>
      <c r="F6" s="15"/>
      <c r="G6" s="15"/>
      <c r="H6" s="15"/>
      <c r="I6" s="15"/>
      <c r="J6" s="15"/>
      <c r="K6" s="15"/>
    </row>
    <row r="7" spans="1:15" ht="15" thickBot="1" x14ac:dyDescent="0.25">
      <c r="A7" s="82" t="s">
        <v>90</v>
      </c>
      <c r="B7" s="83"/>
      <c r="C7" s="83"/>
      <c r="D7" s="83"/>
      <c r="E7" s="83"/>
      <c r="F7" s="83"/>
      <c r="G7" s="83"/>
      <c r="H7" s="83"/>
      <c r="I7" s="83"/>
      <c r="J7" s="83"/>
      <c r="K7" s="83"/>
      <c r="L7" s="84"/>
      <c r="M7" s="84"/>
      <c r="N7" s="84"/>
      <c r="O7" s="85"/>
    </row>
    <row r="8" spans="1:15" ht="25.5" x14ac:dyDescent="0.2">
      <c r="A8" s="81" t="str">
        <f>'Jahresübersicht '!V8</f>
        <v>Einzelarbeit</v>
      </c>
      <c r="B8" s="81" t="str">
        <f>'Jahresübersicht '!W8</f>
        <v>offenes Angebot</v>
      </c>
      <c r="C8" s="81" t="str">
        <f>'Jahresübersicht '!X8</f>
        <v>Gruppenangebot</v>
      </c>
      <c r="D8" s="81" t="str">
        <f>'Jahresübersicht '!Y8</f>
        <v>Beteiligungsprojekt</v>
      </c>
      <c r="E8" s="81" t="str">
        <f>'Jahresübersicht '!Z8</f>
        <v>Angebot in Kooperation</v>
      </c>
      <c r="F8" s="81" t="str">
        <f>'Jahresübersicht '!AA8</f>
        <v>Ausflug/Exkursion</v>
      </c>
      <c r="G8" s="81" t="e">
        <f>'Jahresübersicht '!#REF!</f>
        <v>#REF!</v>
      </c>
      <c r="H8" s="81" t="e">
        <f>'Jahresübersicht '!#REF!</f>
        <v>#REF!</v>
      </c>
      <c r="I8" s="81" t="e">
        <f>'Jahresübersicht '!#REF!</f>
        <v>#REF!</v>
      </c>
      <c r="J8" s="81" t="e">
        <f>'Jahresübersicht '!#REF!</f>
        <v>#REF!</v>
      </c>
      <c r="K8" s="81" t="e">
        <f>'Jahresübersicht '!#REF!</f>
        <v>#REF!</v>
      </c>
      <c r="L8" s="81" t="e">
        <f>'Jahresübersicht '!#REF!</f>
        <v>#REF!</v>
      </c>
      <c r="M8" s="81" t="e">
        <f>'Jahresübersicht '!#REF!</f>
        <v>#REF!</v>
      </c>
      <c r="N8" s="81" t="e">
        <f>'Jahresübersicht '!#REF!</f>
        <v>#REF!</v>
      </c>
      <c r="O8" s="81" t="str">
        <f>'Jahresübersicht '!AB8</f>
        <v>Fahrt mit Übernachtung</v>
      </c>
    </row>
    <row r="9" spans="1:15" x14ac:dyDescent="0.2">
      <c r="A9" s="22">
        <f>'Jahresübersicht '!V22</f>
        <v>0</v>
      </c>
      <c r="B9" s="22">
        <f>'Jahresübersicht '!W22</f>
        <v>0</v>
      </c>
      <c r="C9" s="22">
        <f>'Jahresübersicht '!X22</f>
        <v>0</v>
      </c>
      <c r="D9" s="22">
        <f>'Jahresübersicht '!Y22</f>
        <v>0</v>
      </c>
      <c r="E9" s="22">
        <f>'Jahresübersicht '!Z22</f>
        <v>0</v>
      </c>
      <c r="F9" s="22">
        <f>'Jahresübersicht '!AA22</f>
        <v>0</v>
      </c>
      <c r="G9" s="22" t="e">
        <f>'Jahresübersicht '!#REF!</f>
        <v>#REF!</v>
      </c>
      <c r="H9" s="22" t="e">
        <f>'Jahresübersicht '!#REF!</f>
        <v>#REF!</v>
      </c>
      <c r="I9" s="22" t="e">
        <f>'Jahresübersicht '!#REF!</f>
        <v>#REF!</v>
      </c>
      <c r="J9" s="22" t="e">
        <f>'Jahresübersicht '!#REF!</f>
        <v>#REF!</v>
      </c>
      <c r="K9" s="22" t="e">
        <f>'Jahresübersicht '!#REF!</f>
        <v>#REF!</v>
      </c>
      <c r="L9" s="22" t="e">
        <f>'Jahresübersicht '!#REF!</f>
        <v>#REF!</v>
      </c>
      <c r="M9" s="22" t="e">
        <f>'Jahresübersicht '!#REF!</f>
        <v>#REF!</v>
      </c>
      <c r="N9" s="22" t="e">
        <f>'Jahresübersicht '!#REF!</f>
        <v>#REF!</v>
      </c>
      <c r="O9" s="22">
        <f>'Jahresübersicht '!AB22</f>
        <v>0</v>
      </c>
    </row>
    <row r="10" spans="1:15" x14ac:dyDescent="0.2">
      <c r="A10" s="18"/>
      <c r="B10" s="18"/>
      <c r="C10" s="18"/>
      <c r="D10" s="18"/>
      <c r="E10" s="18"/>
      <c r="F10" s="18"/>
      <c r="G10" s="18"/>
      <c r="H10" s="18"/>
      <c r="I10" s="15"/>
      <c r="J10" s="15"/>
      <c r="K10" s="15"/>
    </row>
    <row r="11" spans="1:15" ht="15" thickBot="1" x14ac:dyDescent="0.25">
      <c r="A11" s="18"/>
      <c r="B11" s="18"/>
      <c r="C11" s="18"/>
      <c r="D11" s="18"/>
      <c r="E11" s="18"/>
      <c r="F11" s="18"/>
      <c r="G11" s="18"/>
      <c r="H11" s="18"/>
      <c r="I11" s="15"/>
      <c r="J11" s="15"/>
      <c r="K11" s="15"/>
    </row>
    <row r="12" spans="1:15" ht="15" thickBot="1" x14ac:dyDescent="0.25">
      <c r="A12" s="91" t="s">
        <v>62</v>
      </c>
      <c r="B12" s="94"/>
      <c r="C12" s="94"/>
      <c r="D12" s="94"/>
      <c r="E12" s="94"/>
      <c r="F12" s="95"/>
      <c r="G12" s="18"/>
      <c r="H12" s="18"/>
      <c r="I12" s="18"/>
      <c r="J12" s="18"/>
      <c r="K12" s="18"/>
    </row>
    <row r="13" spans="1:15" ht="25.5" x14ac:dyDescent="0.2">
      <c r="A13" s="81" t="str">
        <f>'Jahresübersicht '!AD8</f>
        <v>selbstverwalteten Gruppen</v>
      </c>
      <c r="B13" s="81" t="str">
        <f>'Jahresübersicht '!AE8</f>
        <v>Veranstaltungen</v>
      </c>
      <c r="C13" s="81" t="e">
        <f>'Jahresübersicht '!#REF!</f>
        <v>#REF!</v>
      </c>
      <c r="D13" s="81" t="e">
        <f>'Jahresübersicht '!#REF!</f>
        <v>#REF!</v>
      </c>
      <c r="E13" s="81" t="e">
        <f>'Jahresübersicht '!#REF!</f>
        <v>#REF!</v>
      </c>
      <c r="F13" s="81" t="str">
        <f>'Jahresübersicht '!AF8</f>
        <v xml:space="preserve">Nutzung durch Gemeinwesen </v>
      </c>
      <c r="G13" s="19"/>
      <c r="H13" s="19"/>
      <c r="I13" s="19"/>
      <c r="J13" s="19"/>
      <c r="K13" s="19"/>
    </row>
    <row r="14" spans="1:15" x14ac:dyDescent="0.2">
      <c r="A14" s="17">
        <f>'Jahresübersicht '!AD22</f>
        <v>0</v>
      </c>
      <c r="B14" s="17">
        <f>'Jahresübersicht '!AE22</f>
        <v>0</v>
      </c>
      <c r="C14" s="17" t="e">
        <f>'Jahresübersicht '!#REF!</f>
        <v>#REF!</v>
      </c>
      <c r="D14" s="17" t="e">
        <f>'Jahresübersicht '!#REF!</f>
        <v>#REF!</v>
      </c>
      <c r="E14" s="17" t="e">
        <f>'Jahresübersicht '!#REF!</f>
        <v>#REF!</v>
      </c>
      <c r="F14" s="17">
        <f>'Jahresübersicht '!AF22</f>
        <v>0</v>
      </c>
      <c r="G14" s="18"/>
      <c r="H14" s="18"/>
      <c r="I14" s="18"/>
      <c r="J14" s="18"/>
      <c r="K14" s="18"/>
    </row>
    <row r="17" spans="1:4" ht="15" thickBot="1" x14ac:dyDescent="0.25">
      <c r="A17" s="21" t="s">
        <v>65</v>
      </c>
      <c r="B17" s="18"/>
      <c r="C17" s="18"/>
      <c r="D17" s="18"/>
    </row>
    <row r="18" spans="1:4" ht="15" thickBot="1" x14ac:dyDescent="0.25">
      <c r="A18" s="91" t="s">
        <v>58</v>
      </c>
      <c r="B18" s="94"/>
      <c r="C18" s="94"/>
      <c r="D18" s="95"/>
    </row>
    <row r="19" spans="1:4" x14ac:dyDescent="0.2">
      <c r="A19" s="23"/>
      <c r="B19" s="96" t="s">
        <v>66</v>
      </c>
      <c r="C19" s="81" t="s">
        <v>67</v>
      </c>
      <c r="D19" s="81" t="s">
        <v>100</v>
      </c>
    </row>
    <row r="20" spans="1:4" x14ac:dyDescent="0.2">
      <c r="A20" s="16" t="s">
        <v>6</v>
      </c>
      <c r="B20" s="22">
        <f>'Jahresübersicht '!B10</f>
        <v>0</v>
      </c>
      <c r="C20" s="17">
        <f>'Jahresübersicht '!C10</f>
        <v>0</v>
      </c>
      <c r="D20" s="17">
        <f>'Jahresübersicht '!D10</f>
        <v>0</v>
      </c>
    </row>
    <row r="21" spans="1:4" x14ac:dyDescent="0.2">
      <c r="A21" s="16" t="s">
        <v>7</v>
      </c>
      <c r="B21" s="22">
        <f>'Jahresübersicht '!B11</f>
        <v>0</v>
      </c>
      <c r="C21" s="17">
        <f>'Jahresübersicht '!C11</f>
        <v>0</v>
      </c>
      <c r="D21" s="22">
        <f>'Jahresübersicht '!D11</f>
        <v>0</v>
      </c>
    </row>
    <row r="22" spans="1:4" x14ac:dyDescent="0.2">
      <c r="A22" s="16" t="s">
        <v>8</v>
      </c>
      <c r="B22" s="22">
        <f>'Jahresübersicht '!B12</f>
        <v>0</v>
      </c>
      <c r="C22" s="17">
        <f>'Jahresübersicht '!C12</f>
        <v>0</v>
      </c>
      <c r="D22" s="22">
        <f>'Jahresübersicht '!D12</f>
        <v>0</v>
      </c>
    </row>
    <row r="23" spans="1:4" x14ac:dyDescent="0.2">
      <c r="A23" s="16" t="s">
        <v>9</v>
      </c>
      <c r="B23" s="22">
        <f>'Jahresübersicht '!B13</f>
        <v>0</v>
      </c>
      <c r="C23" s="17">
        <f>'Jahresübersicht '!C13</f>
        <v>0</v>
      </c>
      <c r="D23" s="22">
        <f>'Jahresübersicht '!D13</f>
        <v>0</v>
      </c>
    </row>
    <row r="24" spans="1:4" x14ac:dyDescent="0.2">
      <c r="A24" s="16" t="s">
        <v>10</v>
      </c>
      <c r="B24" s="22">
        <f>'Jahresübersicht '!B14</f>
        <v>0</v>
      </c>
      <c r="C24" s="17">
        <f>'Jahresübersicht '!C14</f>
        <v>0</v>
      </c>
      <c r="D24" s="22">
        <f>'Jahresübersicht '!D14</f>
        <v>0</v>
      </c>
    </row>
    <row r="25" spans="1:4" x14ac:dyDescent="0.2">
      <c r="A25" s="16" t="s">
        <v>11</v>
      </c>
      <c r="B25" s="22">
        <f>'Jahresübersicht '!B15</f>
        <v>0</v>
      </c>
      <c r="C25" s="17">
        <f>'Jahresübersicht '!C15</f>
        <v>0</v>
      </c>
      <c r="D25" s="22">
        <f>'Jahresübersicht '!D15</f>
        <v>0</v>
      </c>
    </row>
    <row r="26" spans="1:4" x14ac:dyDescent="0.2">
      <c r="A26" s="16" t="s">
        <v>12</v>
      </c>
      <c r="B26" s="22">
        <f>'Jahresübersicht '!B16</f>
        <v>0</v>
      </c>
      <c r="C26" s="17">
        <f>'Jahresübersicht '!C16</f>
        <v>0</v>
      </c>
      <c r="D26" s="22">
        <f>'Jahresübersicht '!D16</f>
        <v>0</v>
      </c>
    </row>
    <row r="27" spans="1:4" x14ac:dyDescent="0.2">
      <c r="A27" s="16" t="s">
        <v>13</v>
      </c>
      <c r="B27" s="22">
        <f>'Jahresübersicht '!B17</f>
        <v>0</v>
      </c>
      <c r="C27" s="17">
        <f>'Jahresübersicht '!C17</f>
        <v>0</v>
      </c>
      <c r="D27" s="22">
        <f>'Jahresübersicht '!D17</f>
        <v>0</v>
      </c>
    </row>
    <row r="28" spans="1:4" x14ac:dyDescent="0.2">
      <c r="A28" s="16" t="s">
        <v>14</v>
      </c>
      <c r="B28" s="22">
        <f>'Jahresübersicht '!B18</f>
        <v>0</v>
      </c>
      <c r="C28" s="17">
        <f>'Jahresübersicht '!C18</f>
        <v>0</v>
      </c>
      <c r="D28" s="22">
        <f>'Jahresübersicht '!D18</f>
        <v>0</v>
      </c>
    </row>
    <row r="29" spans="1:4" x14ac:dyDescent="0.2">
      <c r="A29" s="16" t="s">
        <v>15</v>
      </c>
      <c r="B29" s="22">
        <f>'Jahresübersicht '!B19</f>
        <v>0</v>
      </c>
      <c r="C29" s="17">
        <f>'Jahresübersicht '!C19</f>
        <v>0</v>
      </c>
      <c r="D29" s="22">
        <f>'Jahresübersicht '!D19</f>
        <v>0</v>
      </c>
    </row>
    <row r="30" spans="1:4" x14ac:dyDescent="0.2">
      <c r="A30" s="16" t="s">
        <v>16</v>
      </c>
      <c r="B30" s="22">
        <f>'Jahresübersicht '!B20</f>
        <v>0</v>
      </c>
      <c r="C30" s="17">
        <f>'Jahresübersicht '!C20</f>
        <v>0</v>
      </c>
      <c r="D30" s="22">
        <f>'Jahresübersicht '!D20</f>
        <v>0</v>
      </c>
    </row>
    <row r="31" spans="1:4" x14ac:dyDescent="0.2">
      <c r="A31" s="16" t="s">
        <v>17</v>
      </c>
      <c r="B31" s="22">
        <f>'Jahresübersicht '!B21</f>
        <v>0</v>
      </c>
      <c r="C31" s="17">
        <f>'Jahresübersicht '!C21</f>
        <v>0</v>
      </c>
      <c r="D31" s="22">
        <f>'Jahresübersicht '!D21</f>
        <v>0</v>
      </c>
    </row>
    <row r="33" spans="1:8" ht="15" thickBot="1" x14ac:dyDescent="0.25"/>
    <row r="34" spans="1:8" ht="15" thickBot="1" x14ac:dyDescent="0.25">
      <c r="A34" s="82" t="s">
        <v>89</v>
      </c>
      <c r="B34" s="84"/>
      <c r="C34" s="88"/>
      <c r="D34" s="88"/>
      <c r="E34" s="83"/>
      <c r="F34" s="83"/>
      <c r="G34" s="83"/>
      <c r="H34" s="89"/>
    </row>
    <row r="35" spans="1:8" x14ac:dyDescent="0.2">
      <c r="B35" s="23" t="s">
        <v>2</v>
      </c>
      <c r="C35" s="86" t="s">
        <v>59</v>
      </c>
      <c r="D35" s="87" t="s">
        <v>60</v>
      </c>
      <c r="E35" s="23" t="s">
        <v>3</v>
      </c>
      <c r="F35" s="23" t="s">
        <v>4</v>
      </c>
      <c r="G35" s="23" t="s">
        <v>5</v>
      </c>
      <c r="H35" s="23" t="s">
        <v>56</v>
      </c>
    </row>
    <row r="36" spans="1:8" x14ac:dyDescent="0.2">
      <c r="A36" s="16" t="s">
        <v>6</v>
      </c>
      <c r="B36" s="22">
        <f>'Jahresübersicht '!F10</f>
        <v>0</v>
      </c>
      <c r="C36" s="22">
        <f>'Jahresübersicht '!G10</f>
        <v>0</v>
      </c>
      <c r="D36" s="22">
        <f>'Jahresübersicht '!H10</f>
        <v>0</v>
      </c>
      <c r="E36" s="22">
        <f>'Jahresübersicht '!I10+'Jahresübersicht '!J10+'Jahresübersicht '!K10</f>
        <v>0</v>
      </c>
      <c r="F36" s="22">
        <f>'Jahresübersicht '!L10+'Jahresübersicht '!M10+'Jahresübersicht '!N10</f>
        <v>0</v>
      </c>
      <c r="G36" s="22">
        <f>'Jahresübersicht '!O10+'Jahresübersicht '!P10+'Jahresübersicht '!Q10</f>
        <v>0</v>
      </c>
      <c r="H36" s="22">
        <f>'Jahresübersicht '!R10+'Jahresübersicht '!S10+'Jahresübersicht '!T10</f>
        <v>0</v>
      </c>
    </row>
    <row r="37" spans="1:8" x14ac:dyDescent="0.2">
      <c r="A37" s="16" t="s">
        <v>7</v>
      </c>
      <c r="B37" s="22">
        <f>'Jahresübersicht '!F11</f>
        <v>0</v>
      </c>
      <c r="C37" s="22">
        <f>'Jahresübersicht '!G11</f>
        <v>0</v>
      </c>
      <c r="D37" s="22">
        <f>'Jahresübersicht '!H11</f>
        <v>0</v>
      </c>
      <c r="E37" s="22">
        <f>'Jahresübersicht '!I11+'Jahresübersicht '!J11+'Jahresübersicht '!K11</f>
        <v>0</v>
      </c>
      <c r="F37" s="22">
        <f>'Jahresübersicht '!L11+'Jahresübersicht '!M11+'Jahresübersicht '!N11</f>
        <v>0</v>
      </c>
      <c r="G37" s="22">
        <f>'Jahresübersicht '!O11+'Jahresübersicht '!P11+'Jahresübersicht '!Q11</f>
        <v>0</v>
      </c>
      <c r="H37" s="22">
        <f>'Jahresübersicht '!R11+'Jahresübersicht '!S11+'Jahresübersicht '!T11</f>
        <v>0</v>
      </c>
    </row>
    <row r="38" spans="1:8" x14ac:dyDescent="0.2">
      <c r="A38" s="16" t="s">
        <v>8</v>
      </c>
      <c r="B38" s="22">
        <f>'Jahresübersicht '!F12</f>
        <v>0</v>
      </c>
      <c r="C38" s="22">
        <f>'Jahresübersicht '!G12</f>
        <v>0</v>
      </c>
      <c r="D38" s="22">
        <f>'Jahresübersicht '!H12</f>
        <v>0</v>
      </c>
      <c r="E38" s="22">
        <f>'Jahresübersicht '!I12+'Jahresübersicht '!J12+'Jahresübersicht '!K12</f>
        <v>0</v>
      </c>
      <c r="F38" s="22">
        <f>'Jahresübersicht '!L12+'Jahresübersicht '!M12+'Jahresübersicht '!N12</f>
        <v>0</v>
      </c>
      <c r="G38" s="22">
        <f>'Jahresübersicht '!O12+'Jahresübersicht '!P12+'Jahresübersicht '!Q12</f>
        <v>0</v>
      </c>
      <c r="H38" s="22">
        <f>'Jahresübersicht '!R12+'Jahresübersicht '!S12+'Jahresübersicht '!T12</f>
        <v>0</v>
      </c>
    </row>
    <row r="39" spans="1:8" x14ac:dyDescent="0.2">
      <c r="A39" s="16" t="s">
        <v>9</v>
      </c>
      <c r="B39" s="22">
        <f>'Jahresübersicht '!F13</f>
        <v>0</v>
      </c>
      <c r="C39" s="22">
        <f>'Jahresübersicht '!G13</f>
        <v>0</v>
      </c>
      <c r="D39" s="22">
        <f>'Jahresübersicht '!H13</f>
        <v>0</v>
      </c>
      <c r="E39" s="22">
        <f>'Jahresübersicht '!I13+'Jahresübersicht '!J13+'Jahresübersicht '!K13</f>
        <v>0</v>
      </c>
      <c r="F39" s="22">
        <f>'Jahresübersicht '!L13+'Jahresübersicht '!M13+'Jahresübersicht '!N13</f>
        <v>0</v>
      </c>
      <c r="G39" s="22">
        <f>'Jahresübersicht '!O13+'Jahresübersicht '!P13+'Jahresübersicht '!Q13</f>
        <v>0</v>
      </c>
      <c r="H39" s="22">
        <f>'Jahresübersicht '!R13+'Jahresübersicht '!S13+'Jahresübersicht '!T13</f>
        <v>0</v>
      </c>
    </row>
    <row r="40" spans="1:8" x14ac:dyDescent="0.2">
      <c r="A40" s="16" t="s">
        <v>10</v>
      </c>
      <c r="B40" s="22">
        <f>'Jahresübersicht '!F14</f>
        <v>0</v>
      </c>
      <c r="C40" s="22">
        <f>'Jahresübersicht '!G14</f>
        <v>0</v>
      </c>
      <c r="D40" s="22">
        <f>'Jahresübersicht '!H14</f>
        <v>0</v>
      </c>
      <c r="E40" s="22">
        <f>'Jahresübersicht '!I14+'Jahresübersicht '!J14+'Jahresübersicht '!K14</f>
        <v>0</v>
      </c>
      <c r="F40" s="22">
        <f>'Jahresübersicht '!L14+'Jahresübersicht '!M14+'Jahresübersicht '!N14</f>
        <v>0</v>
      </c>
      <c r="G40" s="22">
        <f>'Jahresübersicht '!O14+'Jahresübersicht '!P14+'Jahresübersicht '!Q14</f>
        <v>0</v>
      </c>
      <c r="H40" s="22">
        <f>'Jahresübersicht '!R14+'Jahresübersicht '!S14+'Jahresübersicht '!T14</f>
        <v>0</v>
      </c>
    </row>
    <row r="41" spans="1:8" x14ac:dyDescent="0.2">
      <c r="A41" s="16" t="s">
        <v>11</v>
      </c>
      <c r="B41" s="22">
        <f>'Jahresübersicht '!F15</f>
        <v>0</v>
      </c>
      <c r="C41" s="22">
        <f>'Jahresübersicht '!G15</f>
        <v>0</v>
      </c>
      <c r="D41" s="22">
        <f>'Jahresübersicht '!H15</f>
        <v>0</v>
      </c>
      <c r="E41" s="22">
        <f>'Jahresübersicht '!I15+'Jahresübersicht '!J15+'Jahresübersicht '!K15</f>
        <v>0</v>
      </c>
      <c r="F41" s="22">
        <f>'Jahresübersicht '!L15+'Jahresübersicht '!M15+'Jahresübersicht '!N15</f>
        <v>0</v>
      </c>
      <c r="G41" s="22">
        <f>'Jahresübersicht '!O15+'Jahresübersicht '!P15+'Jahresübersicht '!Q15</f>
        <v>0</v>
      </c>
      <c r="H41" s="22">
        <f>'Jahresübersicht '!R15+'Jahresübersicht '!S15+'Jahresübersicht '!T15</f>
        <v>0</v>
      </c>
    </row>
    <row r="42" spans="1:8" x14ac:dyDescent="0.2">
      <c r="A42" s="16" t="s">
        <v>12</v>
      </c>
      <c r="B42" s="22">
        <f>'Jahresübersicht '!F16</f>
        <v>0</v>
      </c>
      <c r="C42" s="22">
        <f>'Jahresübersicht '!G16</f>
        <v>0</v>
      </c>
      <c r="D42" s="22">
        <f>'Jahresübersicht '!H16</f>
        <v>0</v>
      </c>
      <c r="E42" s="22">
        <f>'Jahresübersicht '!I16+'Jahresübersicht '!J16+'Jahresübersicht '!K16</f>
        <v>0</v>
      </c>
      <c r="F42" s="22">
        <f>'Jahresübersicht '!L16+'Jahresübersicht '!M16+'Jahresübersicht '!N16</f>
        <v>0</v>
      </c>
      <c r="G42" s="22">
        <f>'Jahresübersicht '!O16+'Jahresübersicht '!P16+'Jahresübersicht '!Q16</f>
        <v>0</v>
      </c>
      <c r="H42" s="22">
        <f>'Jahresübersicht '!R16+'Jahresübersicht '!S16+'Jahresübersicht '!T16</f>
        <v>0</v>
      </c>
    </row>
    <row r="43" spans="1:8" x14ac:dyDescent="0.2">
      <c r="A43" s="16" t="s">
        <v>13</v>
      </c>
      <c r="B43" s="22">
        <f>'Jahresübersicht '!F17</f>
        <v>0</v>
      </c>
      <c r="C43" s="22">
        <f>'Jahresübersicht '!G17</f>
        <v>0</v>
      </c>
      <c r="D43" s="22">
        <f>'Jahresübersicht '!H17</f>
        <v>0</v>
      </c>
      <c r="E43" s="22">
        <f>'Jahresübersicht '!I17+'Jahresübersicht '!J17+'Jahresübersicht '!K17</f>
        <v>0</v>
      </c>
      <c r="F43" s="22">
        <f>'Jahresübersicht '!L17+'Jahresübersicht '!M17+'Jahresübersicht '!N17</f>
        <v>0</v>
      </c>
      <c r="G43" s="22">
        <f>'Jahresübersicht '!O17+'Jahresübersicht '!P17+'Jahresübersicht '!Q17</f>
        <v>0</v>
      </c>
      <c r="H43" s="22">
        <f>'Jahresübersicht '!R17+'Jahresübersicht '!S17+'Jahresübersicht '!T17</f>
        <v>0</v>
      </c>
    </row>
    <row r="44" spans="1:8" x14ac:dyDescent="0.2">
      <c r="A44" s="16" t="s">
        <v>14</v>
      </c>
      <c r="B44" s="22">
        <f>'Jahresübersicht '!F18</f>
        <v>0</v>
      </c>
      <c r="C44" s="22">
        <f>'Jahresübersicht '!G18</f>
        <v>0</v>
      </c>
      <c r="D44" s="22">
        <f>'Jahresübersicht '!H18</f>
        <v>0</v>
      </c>
      <c r="E44" s="22">
        <f>'Jahresübersicht '!I18+'Jahresübersicht '!J18+'Jahresübersicht '!K18</f>
        <v>0</v>
      </c>
      <c r="F44" s="22">
        <f>'Jahresübersicht '!L18+'Jahresübersicht '!M18+'Jahresübersicht '!N18</f>
        <v>0</v>
      </c>
      <c r="G44" s="22">
        <f>'Jahresübersicht '!O18+'Jahresübersicht '!P18+'Jahresübersicht '!Q18</f>
        <v>0</v>
      </c>
      <c r="H44" s="22">
        <f>'Jahresübersicht '!R18+'Jahresübersicht '!S18+'Jahresübersicht '!T18</f>
        <v>0</v>
      </c>
    </row>
    <row r="45" spans="1:8" x14ac:dyDescent="0.2">
      <c r="A45" s="16" t="s">
        <v>15</v>
      </c>
      <c r="B45" s="22">
        <f>'Jahresübersicht '!F19</f>
        <v>0</v>
      </c>
      <c r="C45" s="22">
        <f>'Jahresübersicht '!G19</f>
        <v>0</v>
      </c>
      <c r="D45" s="22">
        <f>'Jahresübersicht '!H19</f>
        <v>0</v>
      </c>
      <c r="E45" s="22">
        <f>'Jahresübersicht '!I19+'Jahresübersicht '!J19+'Jahresübersicht '!K19</f>
        <v>0</v>
      </c>
      <c r="F45" s="22">
        <f>'Jahresübersicht '!L19+'Jahresübersicht '!M19+'Jahresübersicht '!N19</f>
        <v>0</v>
      </c>
      <c r="G45" s="22">
        <f>'Jahresübersicht '!O19+'Jahresübersicht '!P19+'Jahresübersicht '!Q19</f>
        <v>0</v>
      </c>
      <c r="H45" s="22">
        <f>'Jahresübersicht '!R19+'Jahresübersicht '!S19+'Jahresübersicht '!T19</f>
        <v>0</v>
      </c>
    </row>
    <row r="46" spans="1:8" x14ac:dyDescent="0.2">
      <c r="A46" s="16" t="s">
        <v>16</v>
      </c>
      <c r="B46" s="22">
        <f>'Jahresübersicht '!F20</f>
        <v>0</v>
      </c>
      <c r="C46" s="22">
        <f>'Jahresübersicht '!G20</f>
        <v>0</v>
      </c>
      <c r="D46" s="22">
        <f>'Jahresübersicht '!H20</f>
        <v>0</v>
      </c>
      <c r="E46" s="22">
        <f>'Jahresübersicht '!I20+'Jahresübersicht '!J20+'Jahresübersicht '!K20</f>
        <v>0</v>
      </c>
      <c r="F46" s="22">
        <f>'Jahresübersicht '!L20+'Jahresübersicht '!M20+'Jahresübersicht '!N20</f>
        <v>0</v>
      </c>
      <c r="G46" s="22">
        <f>'Jahresübersicht '!O20+'Jahresübersicht '!P20+'Jahresübersicht '!Q20</f>
        <v>0</v>
      </c>
      <c r="H46" s="22">
        <f>'Jahresübersicht '!R20+'Jahresübersicht '!S20+'Jahresübersicht '!T20</f>
        <v>0</v>
      </c>
    </row>
    <row r="47" spans="1:8" x14ac:dyDescent="0.2">
      <c r="A47" s="16" t="s">
        <v>17</v>
      </c>
      <c r="B47" s="22">
        <f>'Jahresübersicht '!F21</f>
        <v>0</v>
      </c>
      <c r="C47" s="22">
        <f>'Jahresübersicht '!G21</f>
        <v>0</v>
      </c>
      <c r="D47" s="22">
        <f>'Jahresübersicht '!H21</f>
        <v>0</v>
      </c>
      <c r="E47" s="22">
        <f>'Jahresübersicht '!I21+'Jahresübersicht '!J21+'Jahresübersicht '!K21</f>
        <v>0</v>
      </c>
      <c r="F47" s="22">
        <f>'Jahresübersicht '!L21+'Jahresübersicht '!M21+'Jahresübersicht '!N21</f>
        <v>0</v>
      </c>
      <c r="G47" s="22">
        <f>'Jahresübersicht '!O21+'Jahresübersicht '!P21+'Jahresübersicht '!Q21</f>
        <v>0</v>
      </c>
      <c r="H47" s="22">
        <f>'Jahresübersicht '!R21+'Jahresübersicht '!S21+'Jahresübersicht '!T21</f>
        <v>0</v>
      </c>
    </row>
    <row r="48" spans="1:8" ht="15" thickBot="1" x14ac:dyDescent="0.25"/>
    <row r="49" spans="1:16" ht="15" thickBot="1" x14ac:dyDescent="0.25">
      <c r="A49" s="99" t="s">
        <v>90</v>
      </c>
      <c r="B49" s="100"/>
      <c r="C49" s="100"/>
      <c r="D49" s="100"/>
      <c r="E49" s="100"/>
      <c r="F49" s="100"/>
      <c r="G49" s="100"/>
      <c r="H49" s="100"/>
      <c r="I49" s="100"/>
      <c r="J49" s="100"/>
      <c r="K49" s="100"/>
      <c r="L49" s="100"/>
      <c r="M49" s="100"/>
      <c r="N49" s="100"/>
      <c r="O49" s="100"/>
      <c r="P49" s="101"/>
    </row>
    <row r="50" spans="1:16" x14ac:dyDescent="0.2">
      <c r="A50" s="20"/>
      <c r="B50" s="97" t="str">
        <f>'Jahresübersicht '!V8</f>
        <v>Einzelarbeit</v>
      </c>
      <c r="C50" s="98" t="str">
        <f>'Jahresübersicht '!W8</f>
        <v>offenes Angebot</v>
      </c>
      <c r="D50" s="97" t="str">
        <f>'Jahresübersicht '!X8</f>
        <v>Gruppenangebot</v>
      </c>
      <c r="E50" s="98" t="str">
        <f>'Jahresübersicht '!Y8</f>
        <v>Beteiligungsprojekt</v>
      </c>
      <c r="F50" s="97" t="str">
        <f>'Jahresübersicht '!Z8</f>
        <v>Angebot in Kooperation</v>
      </c>
      <c r="G50" s="98" t="str">
        <f>'Jahresübersicht '!AA8</f>
        <v>Ausflug/Exkursion</v>
      </c>
      <c r="H50" s="97" t="e">
        <f>'Jahresübersicht '!#REF!</f>
        <v>#REF!</v>
      </c>
      <c r="I50" s="98" t="e">
        <f>'Jahresübersicht '!#REF!</f>
        <v>#REF!</v>
      </c>
      <c r="J50" s="97" t="e">
        <f>'Jahresübersicht '!#REF!</f>
        <v>#REF!</v>
      </c>
      <c r="K50" s="98" t="e">
        <f>'Jahresübersicht '!#REF!</f>
        <v>#REF!</v>
      </c>
      <c r="L50" s="97" t="e">
        <f>'Jahresübersicht '!#REF!</f>
        <v>#REF!</v>
      </c>
      <c r="M50" s="98" t="e">
        <f>'Jahresübersicht '!#REF!</f>
        <v>#REF!</v>
      </c>
      <c r="N50" s="97" t="e">
        <f>'Jahresübersicht '!#REF!</f>
        <v>#REF!</v>
      </c>
      <c r="O50" s="98" t="e">
        <f>'Jahresübersicht '!#REF!</f>
        <v>#REF!</v>
      </c>
      <c r="P50" s="97" t="str">
        <f>'Jahresübersicht '!AB8</f>
        <v>Fahrt mit Übernachtung</v>
      </c>
    </row>
    <row r="51" spans="1:16" x14ac:dyDescent="0.2">
      <c r="A51" s="23" t="s">
        <v>6</v>
      </c>
      <c r="B51" s="22">
        <f>'Jahresübersicht '!V10</f>
        <v>0</v>
      </c>
      <c r="C51" s="22">
        <f>'Jahresübersicht '!W10</f>
        <v>0</v>
      </c>
      <c r="D51" s="22">
        <f>'Jahresübersicht '!X10</f>
        <v>0</v>
      </c>
      <c r="E51" s="22">
        <f>'Jahresübersicht '!Y10</f>
        <v>0</v>
      </c>
      <c r="F51" s="22">
        <f>'Jahresübersicht '!Z10</f>
        <v>0</v>
      </c>
      <c r="G51" s="22">
        <f>'Jahresübersicht '!AA10</f>
        <v>0</v>
      </c>
      <c r="H51" s="22" t="e">
        <f>'Jahresübersicht '!#REF!</f>
        <v>#REF!</v>
      </c>
      <c r="I51" s="22" t="e">
        <f>'Jahresübersicht '!#REF!</f>
        <v>#REF!</v>
      </c>
      <c r="J51" s="22" t="e">
        <f>'Jahresübersicht '!#REF!</f>
        <v>#REF!</v>
      </c>
      <c r="K51" s="22" t="e">
        <f>'Jahresübersicht '!#REF!</f>
        <v>#REF!</v>
      </c>
      <c r="L51" s="22" t="e">
        <f>'Jahresübersicht '!#REF!</f>
        <v>#REF!</v>
      </c>
      <c r="M51" s="22" t="e">
        <f>'Jahresübersicht '!#REF!</f>
        <v>#REF!</v>
      </c>
      <c r="N51" s="22" t="e">
        <f>'Jahresübersicht '!#REF!</f>
        <v>#REF!</v>
      </c>
      <c r="O51" s="22" t="e">
        <f>'Jahresübersicht '!#REF!</f>
        <v>#REF!</v>
      </c>
      <c r="P51" s="22">
        <f>'Jahresübersicht '!AB10</f>
        <v>0</v>
      </c>
    </row>
    <row r="52" spans="1:16" x14ac:dyDescent="0.2">
      <c r="A52" s="16" t="s">
        <v>7</v>
      </c>
      <c r="B52" s="22">
        <f>'Jahresübersicht '!V11</f>
        <v>0</v>
      </c>
      <c r="C52" s="22">
        <f>'Jahresübersicht '!W11</f>
        <v>0</v>
      </c>
      <c r="D52" s="22">
        <f>'Jahresübersicht '!X11</f>
        <v>0</v>
      </c>
      <c r="E52" s="22">
        <f>'Jahresübersicht '!Y11</f>
        <v>0</v>
      </c>
      <c r="F52" s="22">
        <f>'Jahresübersicht '!Z11</f>
        <v>0</v>
      </c>
      <c r="G52" s="22">
        <f>'Jahresübersicht '!AA11</f>
        <v>0</v>
      </c>
      <c r="H52" s="22" t="e">
        <f>'Jahresübersicht '!#REF!</f>
        <v>#REF!</v>
      </c>
      <c r="I52" s="22" t="e">
        <f>'Jahresübersicht '!#REF!</f>
        <v>#REF!</v>
      </c>
      <c r="J52" s="22" t="e">
        <f>'Jahresübersicht '!#REF!</f>
        <v>#REF!</v>
      </c>
      <c r="K52" s="22" t="e">
        <f>'Jahresübersicht '!#REF!</f>
        <v>#REF!</v>
      </c>
      <c r="L52" s="22" t="e">
        <f>'Jahresübersicht '!#REF!</f>
        <v>#REF!</v>
      </c>
      <c r="M52" s="22" t="e">
        <f>'Jahresübersicht '!#REF!</f>
        <v>#REF!</v>
      </c>
      <c r="N52" s="22" t="e">
        <f>'Jahresübersicht '!#REF!</f>
        <v>#REF!</v>
      </c>
      <c r="O52" s="22" t="e">
        <f>'Jahresübersicht '!#REF!</f>
        <v>#REF!</v>
      </c>
      <c r="P52" s="22">
        <f>'Jahresübersicht '!AB11</f>
        <v>0</v>
      </c>
    </row>
    <row r="53" spans="1:16" x14ac:dyDescent="0.2">
      <c r="A53" s="16" t="s">
        <v>8</v>
      </c>
      <c r="B53" s="22">
        <f>'Jahresübersicht '!V12</f>
        <v>0</v>
      </c>
      <c r="C53" s="22">
        <f>'Jahresübersicht '!W12</f>
        <v>0</v>
      </c>
      <c r="D53" s="22">
        <f>'Jahresübersicht '!X12</f>
        <v>0</v>
      </c>
      <c r="E53" s="22">
        <f>'Jahresübersicht '!Y12</f>
        <v>0</v>
      </c>
      <c r="F53" s="22">
        <f>'Jahresübersicht '!Z12</f>
        <v>0</v>
      </c>
      <c r="G53" s="22">
        <f>'Jahresübersicht '!AA12</f>
        <v>0</v>
      </c>
      <c r="H53" s="22" t="e">
        <f>'Jahresübersicht '!#REF!</f>
        <v>#REF!</v>
      </c>
      <c r="I53" s="22" t="e">
        <f>'Jahresübersicht '!#REF!</f>
        <v>#REF!</v>
      </c>
      <c r="J53" s="22" t="e">
        <f>'Jahresübersicht '!#REF!</f>
        <v>#REF!</v>
      </c>
      <c r="K53" s="22" t="e">
        <f>'Jahresübersicht '!#REF!</f>
        <v>#REF!</v>
      </c>
      <c r="L53" s="22" t="e">
        <f>'Jahresübersicht '!#REF!</f>
        <v>#REF!</v>
      </c>
      <c r="M53" s="22" t="e">
        <f>'Jahresübersicht '!#REF!</f>
        <v>#REF!</v>
      </c>
      <c r="N53" s="22" t="e">
        <f>'Jahresübersicht '!#REF!</f>
        <v>#REF!</v>
      </c>
      <c r="O53" s="22" t="e">
        <f>'Jahresübersicht '!#REF!</f>
        <v>#REF!</v>
      </c>
      <c r="P53" s="22">
        <f>'Jahresübersicht '!AB12</f>
        <v>0</v>
      </c>
    </row>
    <row r="54" spans="1:16" x14ac:dyDescent="0.2">
      <c r="A54" s="16" t="s">
        <v>9</v>
      </c>
      <c r="B54" s="22">
        <f>'Jahresübersicht '!V13</f>
        <v>0</v>
      </c>
      <c r="C54" s="22">
        <f>'Jahresübersicht '!W13</f>
        <v>0</v>
      </c>
      <c r="D54" s="22">
        <f>'Jahresübersicht '!X13</f>
        <v>0</v>
      </c>
      <c r="E54" s="22">
        <f>'Jahresübersicht '!Y13</f>
        <v>0</v>
      </c>
      <c r="F54" s="22">
        <f>'Jahresübersicht '!Z13</f>
        <v>0</v>
      </c>
      <c r="G54" s="22">
        <f>'Jahresübersicht '!AA13</f>
        <v>0</v>
      </c>
      <c r="H54" s="22" t="e">
        <f>'Jahresübersicht '!#REF!</f>
        <v>#REF!</v>
      </c>
      <c r="I54" s="22" t="e">
        <f>'Jahresübersicht '!#REF!</f>
        <v>#REF!</v>
      </c>
      <c r="J54" s="22" t="e">
        <f>'Jahresübersicht '!#REF!</f>
        <v>#REF!</v>
      </c>
      <c r="K54" s="22" t="e">
        <f>'Jahresübersicht '!#REF!</f>
        <v>#REF!</v>
      </c>
      <c r="L54" s="22" t="e">
        <f>'Jahresübersicht '!#REF!</f>
        <v>#REF!</v>
      </c>
      <c r="M54" s="22" t="e">
        <f>'Jahresübersicht '!#REF!</f>
        <v>#REF!</v>
      </c>
      <c r="N54" s="22" t="e">
        <f>'Jahresübersicht '!#REF!</f>
        <v>#REF!</v>
      </c>
      <c r="O54" s="22" t="e">
        <f>'Jahresübersicht '!#REF!</f>
        <v>#REF!</v>
      </c>
      <c r="P54" s="22">
        <f>'Jahresübersicht '!AB13</f>
        <v>0</v>
      </c>
    </row>
    <row r="55" spans="1:16" x14ac:dyDescent="0.2">
      <c r="A55" s="16" t="s">
        <v>10</v>
      </c>
      <c r="B55" s="22">
        <f>'Jahresübersicht '!V14</f>
        <v>0</v>
      </c>
      <c r="C55" s="22">
        <f>'Jahresübersicht '!W14</f>
        <v>0</v>
      </c>
      <c r="D55" s="22">
        <f>'Jahresübersicht '!X14</f>
        <v>0</v>
      </c>
      <c r="E55" s="22">
        <f>'Jahresübersicht '!Y14</f>
        <v>0</v>
      </c>
      <c r="F55" s="22">
        <f>'Jahresübersicht '!Z14</f>
        <v>0</v>
      </c>
      <c r="G55" s="22">
        <f>'Jahresübersicht '!AA14</f>
        <v>0</v>
      </c>
      <c r="H55" s="22" t="e">
        <f>'Jahresübersicht '!#REF!</f>
        <v>#REF!</v>
      </c>
      <c r="I55" s="22" t="e">
        <f>'Jahresübersicht '!#REF!</f>
        <v>#REF!</v>
      </c>
      <c r="J55" s="22" t="e">
        <f>'Jahresübersicht '!#REF!</f>
        <v>#REF!</v>
      </c>
      <c r="K55" s="22" t="e">
        <f>'Jahresübersicht '!#REF!</f>
        <v>#REF!</v>
      </c>
      <c r="L55" s="22" t="e">
        <f>'Jahresübersicht '!#REF!</f>
        <v>#REF!</v>
      </c>
      <c r="M55" s="22" t="e">
        <f>'Jahresübersicht '!#REF!</f>
        <v>#REF!</v>
      </c>
      <c r="N55" s="22" t="e">
        <f>'Jahresübersicht '!#REF!</f>
        <v>#REF!</v>
      </c>
      <c r="O55" s="22" t="e">
        <f>'Jahresübersicht '!#REF!</f>
        <v>#REF!</v>
      </c>
      <c r="P55" s="22">
        <f>'Jahresübersicht '!AB14</f>
        <v>0</v>
      </c>
    </row>
    <row r="56" spans="1:16" x14ac:dyDescent="0.2">
      <c r="A56" s="16" t="s">
        <v>11</v>
      </c>
      <c r="B56" s="22">
        <f>'Jahresübersicht '!V15</f>
        <v>0</v>
      </c>
      <c r="C56" s="22">
        <f>'Jahresübersicht '!W15</f>
        <v>0</v>
      </c>
      <c r="D56" s="22">
        <f>'Jahresübersicht '!X15</f>
        <v>0</v>
      </c>
      <c r="E56" s="22">
        <f>'Jahresübersicht '!Y15</f>
        <v>0</v>
      </c>
      <c r="F56" s="22">
        <f>'Jahresübersicht '!Z15</f>
        <v>0</v>
      </c>
      <c r="G56" s="22">
        <f>'Jahresübersicht '!AA15</f>
        <v>0</v>
      </c>
      <c r="H56" s="22" t="e">
        <f>'Jahresübersicht '!#REF!</f>
        <v>#REF!</v>
      </c>
      <c r="I56" s="22" t="e">
        <f>'Jahresübersicht '!#REF!</f>
        <v>#REF!</v>
      </c>
      <c r="J56" s="22" t="e">
        <f>'Jahresübersicht '!#REF!</f>
        <v>#REF!</v>
      </c>
      <c r="K56" s="22" t="e">
        <f>'Jahresübersicht '!#REF!</f>
        <v>#REF!</v>
      </c>
      <c r="L56" s="22" t="e">
        <f>'Jahresübersicht '!#REF!</f>
        <v>#REF!</v>
      </c>
      <c r="M56" s="22" t="e">
        <f>'Jahresübersicht '!#REF!</f>
        <v>#REF!</v>
      </c>
      <c r="N56" s="22" t="e">
        <f>'Jahresübersicht '!#REF!</f>
        <v>#REF!</v>
      </c>
      <c r="O56" s="22" t="e">
        <f>'Jahresübersicht '!#REF!</f>
        <v>#REF!</v>
      </c>
      <c r="P56" s="22">
        <f>'Jahresübersicht '!AB15</f>
        <v>0</v>
      </c>
    </row>
    <row r="57" spans="1:16" x14ac:dyDescent="0.2">
      <c r="A57" s="16" t="s">
        <v>12</v>
      </c>
      <c r="B57" s="22">
        <f>'Jahresübersicht '!V16</f>
        <v>0</v>
      </c>
      <c r="C57" s="22">
        <f>'Jahresübersicht '!W16</f>
        <v>0</v>
      </c>
      <c r="D57" s="22">
        <f>'Jahresübersicht '!X16</f>
        <v>0</v>
      </c>
      <c r="E57" s="22">
        <f>'Jahresübersicht '!Y16</f>
        <v>0</v>
      </c>
      <c r="F57" s="22">
        <f>'Jahresübersicht '!Z16</f>
        <v>0</v>
      </c>
      <c r="G57" s="22">
        <f>'Jahresübersicht '!AA16</f>
        <v>0</v>
      </c>
      <c r="H57" s="22" t="e">
        <f>'Jahresübersicht '!#REF!</f>
        <v>#REF!</v>
      </c>
      <c r="I57" s="22" t="e">
        <f>'Jahresübersicht '!#REF!</f>
        <v>#REF!</v>
      </c>
      <c r="J57" s="22" t="e">
        <f>'Jahresübersicht '!#REF!</f>
        <v>#REF!</v>
      </c>
      <c r="K57" s="22" t="e">
        <f>'Jahresübersicht '!#REF!</f>
        <v>#REF!</v>
      </c>
      <c r="L57" s="22" t="e">
        <f>'Jahresübersicht '!#REF!</f>
        <v>#REF!</v>
      </c>
      <c r="M57" s="22" t="e">
        <f>'Jahresübersicht '!#REF!</f>
        <v>#REF!</v>
      </c>
      <c r="N57" s="22" t="e">
        <f>'Jahresübersicht '!#REF!</f>
        <v>#REF!</v>
      </c>
      <c r="O57" s="22" t="e">
        <f>'Jahresübersicht '!#REF!</f>
        <v>#REF!</v>
      </c>
      <c r="P57" s="22">
        <f>'Jahresübersicht '!AB16</f>
        <v>0</v>
      </c>
    </row>
    <row r="58" spans="1:16" x14ac:dyDescent="0.2">
      <c r="A58" s="16" t="s">
        <v>13</v>
      </c>
      <c r="B58" s="22">
        <f>'Jahresübersicht '!V17</f>
        <v>0</v>
      </c>
      <c r="C58" s="22">
        <f>'Jahresübersicht '!W17</f>
        <v>0</v>
      </c>
      <c r="D58" s="22">
        <f>'Jahresübersicht '!X17</f>
        <v>0</v>
      </c>
      <c r="E58" s="22">
        <f>'Jahresübersicht '!Y17</f>
        <v>0</v>
      </c>
      <c r="F58" s="22">
        <f>'Jahresübersicht '!Z17</f>
        <v>0</v>
      </c>
      <c r="G58" s="22">
        <f>'Jahresübersicht '!AA17</f>
        <v>0</v>
      </c>
      <c r="H58" s="22" t="e">
        <f>'Jahresübersicht '!#REF!</f>
        <v>#REF!</v>
      </c>
      <c r="I58" s="22" t="e">
        <f>'Jahresübersicht '!#REF!</f>
        <v>#REF!</v>
      </c>
      <c r="J58" s="22" t="e">
        <f>'Jahresübersicht '!#REF!</f>
        <v>#REF!</v>
      </c>
      <c r="K58" s="22" t="e">
        <f>'Jahresübersicht '!#REF!</f>
        <v>#REF!</v>
      </c>
      <c r="L58" s="22" t="e">
        <f>'Jahresübersicht '!#REF!</f>
        <v>#REF!</v>
      </c>
      <c r="M58" s="22" t="e">
        <f>'Jahresübersicht '!#REF!</f>
        <v>#REF!</v>
      </c>
      <c r="N58" s="22" t="e">
        <f>'Jahresübersicht '!#REF!</f>
        <v>#REF!</v>
      </c>
      <c r="O58" s="22" t="e">
        <f>'Jahresübersicht '!#REF!</f>
        <v>#REF!</v>
      </c>
      <c r="P58" s="22">
        <f>'Jahresübersicht '!AB17</f>
        <v>0</v>
      </c>
    </row>
    <row r="59" spans="1:16" x14ac:dyDescent="0.2">
      <c r="A59" s="16" t="s">
        <v>14</v>
      </c>
      <c r="B59" s="22">
        <f>'Jahresübersicht '!V18</f>
        <v>0</v>
      </c>
      <c r="C59" s="22">
        <f>'Jahresübersicht '!W18</f>
        <v>0</v>
      </c>
      <c r="D59" s="22">
        <f>'Jahresübersicht '!X18</f>
        <v>0</v>
      </c>
      <c r="E59" s="22">
        <f>'Jahresübersicht '!Y18</f>
        <v>0</v>
      </c>
      <c r="F59" s="22">
        <f>'Jahresübersicht '!Z18</f>
        <v>0</v>
      </c>
      <c r="G59" s="22">
        <f>'Jahresübersicht '!AA18</f>
        <v>0</v>
      </c>
      <c r="H59" s="22" t="e">
        <f>'Jahresübersicht '!#REF!</f>
        <v>#REF!</v>
      </c>
      <c r="I59" s="22" t="e">
        <f>'Jahresübersicht '!#REF!</f>
        <v>#REF!</v>
      </c>
      <c r="J59" s="22" t="e">
        <f>'Jahresübersicht '!#REF!</f>
        <v>#REF!</v>
      </c>
      <c r="K59" s="22" t="e">
        <f>'Jahresübersicht '!#REF!</f>
        <v>#REF!</v>
      </c>
      <c r="L59" s="22" t="e">
        <f>'Jahresübersicht '!#REF!</f>
        <v>#REF!</v>
      </c>
      <c r="M59" s="22" t="e">
        <f>'Jahresübersicht '!#REF!</f>
        <v>#REF!</v>
      </c>
      <c r="N59" s="22" t="e">
        <f>'Jahresübersicht '!#REF!</f>
        <v>#REF!</v>
      </c>
      <c r="O59" s="22" t="e">
        <f>'Jahresübersicht '!#REF!</f>
        <v>#REF!</v>
      </c>
      <c r="P59" s="22">
        <f>'Jahresübersicht '!AB18</f>
        <v>0</v>
      </c>
    </row>
    <row r="60" spans="1:16" x14ac:dyDescent="0.2">
      <c r="A60" s="16" t="s">
        <v>15</v>
      </c>
      <c r="B60" s="22">
        <f>'Jahresübersicht '!V19</f>
        <v>0</v>
      </c>
      <c r="C60" s="22">
        <f>'Jahresübersicht '!W19</f>
        <v>0</v>
      </c>
      <c r="D60" s="22">
        <f>'Jahresübersicht '!X19</f>
        <v>0</v>
      </c>
      <c r="E60" s="22">
        <f>'Jahresübersicht '!Y19</f>
        <v>0</v>
      </c>
      <c r="F60" s="22">
        <f>'Jahresübersicht '!Z19</f>
        <v>0</v>
      </c>
      <c r="G60" s="22">
        <f>'Jahresübersicht '!AA19</f>
        <v>0</v>
      </c>
      <c r="H60" s="22" t="e">
        <f>'Jahresübersicht '!#REF!</f>
        <v>#REF!</v>
      </c>
      <c r="I60" s="22" t="e">
        <f>'Jahresübersicht '!#REF!</f>
        <v>#REF!</v>
      </c>
      <c r="J60" s="22" t="e">
        <f>'Jahresübersicht '!#REF!</f>
        <v>#REF!</v>
      </c>
      <c r="K60" s="22" t="e">
        <f>'Jahresübersicht '!#REF!</f>
        <v>#REF!</v>
      </c>
      <c r="L60" s="22" t="e">
        <f>'Jahresübersicht '!#REF!</f>
        <v>#REF!</v>
      </c>
      <c r="M60" s="22" t="e">
        <f>'Jahresübersicht '!#REF!</f>
        <v>#REF!</v>
      </c>
      <c r="N60" s="22" t="e">
        <f>'Jahresübersicht '!#REF!</f>
        <v>#REF!</v>
      </c>
      <c r="O60" s="22" t="e">
        <f>'Jahresübersicht '!#REF!</f>
        <v>#REF!</v>
      </c>
      <c r="P60" s="22">
        <f>'Jahresübersicht '!AB19</f>
        <v>0</v>
      </c>
    </row>
    <row r="61" spans="1:16" x14ac:dyDescent="0.2">
      <c r="A61" s="16" t="s">
        <v>16</v>
      </c>
      <c r="B61" s="22">
        <f>'Jahresübersicht '!V20</f>
        <v>0</v>
      </c>
      <c r="C61" s="22">
        <f>'Jahresübersicht '!W20</f>
        <v>0</v>
      </c>
      <c r="D61" s="22">
        <f>'Jahresübersicht '!X20</f>
        <v>0</v>
      </c>
      <c r="E61" s="22">
        <f>'Jahresübersicht '!Y20</f>
        <v>0</v>
      </c>
      <c r="F61" s="22">
        <f>'Jahresübersicht '!Z20</f>
        <v>0</v>
      </c>
      <c r="G61" s="22">
        <f>'Jahresübersicht '!AA20</f>
        <v>0</v>
      </c>
      <c r="H61" s="22" t="e">
        <f>'Jahresübersicht '!#REF!</f>
        <v>#REF!</v>
      </c>
      <c r="I61" s="22" t="e">
        <f>'Jahresübersicht '!#REF!</f>
        <v>#REF!</v>
      </c>
      <c r="J61" s="22" t="e">
        <f>'Jahresübersicht '!#REF!</f>
        <v>#REF!</v>
      </c>
      <c r="K61" s="22" t="e">
        <f>'Jahresübersicht '!#REF!</f>
        <v>#REF!</v>
      </c>
      <c r="L61" s="22" t="e">
        <f>'Jahresübersicht '!#REF!</f>
        <v>#REF!</v>
      </c>
      <c r="M61" s="22" t="e">
        <f>'Jahresübersicht '!#REF!</f>
        <v>#REF!</v>
      </c>
      <c r="N61" s="22" t="e">
        <f>'Jahresübersicht '!#REF!</f>
        <v>#REF!</v>
      </c>
      <c r="O61" s="22" t="e">
        <f>'Jahresübersicht '!#REF!</f>
        <v>#REF!</v>
      </c>
      <c r="P61" s="22">
        <f>'Jahresübersicht '!AB20</f>
        <v>0</v>
      </c>
    </row>
    <row r="62" spans="1:16" x14ac:dyDescent="0.2">
      <c r="A62" s="16" t="s">
        <v>17</v>
      </c>
      <c r="B62" s="22">
        <f>'Jahresübersicht '!V21</f>
        <v>0</v>
      </c>
      <c r="C62" s="22">
        <f>'Jahresübersicht '!W21</f>
        <v>0</v>
      </c>
      <c r="D62" s="22">
        <f>'Jahresübersicht '!X21</f>
        <v>0</v>
      </c>
      <c r="E62" s="22">
        <f>'Jahresübersicht '!Y21</f>
        <v>0</v>
      </c>
      <c r="F62" s="22">
        <f>'Jahresübersicht '!Z21</f>
        <v>0</v>
      </c>
      <c r="G62" s="22">
        <f>'Jahresübersicht '!AA21</f>
        <v>0</v>
      </c>
      <c r="H62" s="22" t="e">
        <f>'Jahresübersicht '!#REF!</f>
        <v>#REF!</v>
      </c>
      <c r="I62" s="22" t="e">
        <f>'Jahresübersicht '!#REF!</f>
        <v>#REF!</v>
      </c>
      <c r="J62" s="22" t="e">
        <f>'Jahresübersicht '!#REF!</f>
        <v>#REF!</v>
      </c>
      <c r="K62" s="22" t="e">
        <f>'Jahresübersicht '!#REF!</f>
        <v>#REF!</v>
      </c>
      <c r="L62" s="22" t="e">
        <f>'Jahresübersicht '!#REF!</f>
        <v>#REF!</v>
      </c>
      <c r="M62" s="22" t="e">
        <f>'Jahresübersicht '!#REF!</f>
        <v>#REF!</v>
      </c>
      <c r="N62" s="22" t="e">
        <f>'Jahresübersicht '!#REF!</f>
        <v>#REF!</v>
      </c>
      <c r="O62" s="22" t="e">
        <f>'Jahresübersicht '!#REF!</f>
        <v>#REF!</v>
      </c>
      <c r="P62" s="22">
        <f>'Jahresübersicht '!AB21</f>
        <v>0</v>
      </c>
    </row>
    <row r="64" spans="1:16" ht="15" thickBot="1" x14ac:dyDescent="0.25"/>
    <row r="65" spans="1:7" ht="15" thickBot="1" x14ac:dyDescent="0.25">
      <c r="A65" s="91" t="s">
        <v>62</v>
      </c>
      <c r="B65" s="102"/>
      <c r="C65" s="102"/>
      <c r="D65" s="102"/>
      <c r="E65" s="102"/>
      <c r="F65" s="102"/>
      <c r="G65" s="103"/>
    </row>
    <row r="66" spans="1:7" ht="25.5" x14ac:dyDescent="0.2">
      <c r="B66" s="81" t="str">
        <f>'Jahresübersicht '!AD8</f>
        <v>selbstverwalteten Gruppen</v>
      </c>
      <c r="C66" s="81" t="str">
        <f>'Jahresübersicht '!AE8</f>
        <v>Veranstaltungen</v>
      </c>
      <c r="D66" s="81" t="e">
        <f>'Jahresübersicht '!#REF!</f>
        <v>#REF!</v>
      </c>
      <c r="E66" s="81" t="e">
        <f>'Jahresübersicht '!#REF!</f>
        <v>#REF!</v>
      </c>
      <c r="F66" s="81" t="e">
        <f>'Jahresübersicht '!#REF!</f>
        <v>#REF!</v>
      </c>
      <c r="G66" s="81" t="str">
        <f>'Jahresübersicht '!AF8</f>
        <v xml:space="preserve">Nutzung durch Gemeinwesen </v>
      </c>
    </row>
    <row r="67" spans="1:7" x14ac:dyDescent="0.2">
      <c r="A67" s="23" t="s">
        <v>6</v>
      </c>
      <c r="B67" s="22">
        <f>'Jahresübersicht '!AD10</f>
        <v>0</v>
      </c>
      <c r="C67" s="22">
        <f>'Jahresübersicht '!AE10</f>
        <v>0</v>
      </c>
      <c r="D67" s="22" t="e">
        <f>'Jahresübersicht '!#REF!</f>
        <v>#REF!</v>
      </c>
      <c r="E67" s="22" t="e">
        <f>'Jahresübersicht '!#REF!</f>
        <v>#REF!</v>
      </c>
      <c r="F67" s="22" t="e">
        <f>'Jahresübersicht '!#REF!</f>
        <v>#REF!</v>
      </c>
      <c r="G67" s="22">
        <f>'Jahresübersicht '!AF10</f>
        <v>0</v>
      </c>
    </row>
    <row r="68" spans="1:7" x14ac:dyDescent="0.2">
      <c r="A68" s="16" t="s">
        <v>7</v>
      </c>
      <c r="B68" s="22">
        <f>'Jahresübersicht '!AD11</f>
        <v>0</v>
      </c>
      <c r="C68" s="22">
        <f>'Jahresübersicht '!AE11</f>
        <v>0</v>
      </c>
      <c r="D68" s="22" t="e">
        <f>'Jahresübersicht '!#REF!</f>
        <v>#REF!</v>
      </c>
      <c r="E68" s="22" t="e">
        <f>'Jahresübersicht '!#REF!</f>
        <v>#REF!</v>
      </c>
      <c r="F68" s="22" t="e">
        <f>'Jahresübersicht '!#REF!</f>
        <v>#REF!</v>
      </c>
      <c r="G68" s="22">
        <f>'Jahresübersicht '!AF11</f>
        <v>0</v>
      </c>
    </row>
    <row r="69" spans="1:7" x14ac:dyDescent="0.2">
      <c r="A69" s="16" t="s">
        <v>8</v>
      </c>
      <c r="B69" s="22">
        <f>'Jahresübersicht '!AD12</f>
        <v>0</v>
      </c>
      <c r="C69" s="22">
        <f>'Jahresübersicht '!AE12</f>
        <v>0</v>
      </c>
      <c r="D69" s="22" t="e">
        <f>'Jahresübersicht '!#REF!</f>
        <v>#REF!</v>
      </c>
      <c r="E69" s="22" t="e">
        <f>'Jahresübersicht '!#REF!</f>
        <v>#REF!</v>
      </c>
      <c r="F69" s="22" t="e">
        <f>'Jahresübersicht '!#REF!</f>
        <v>#REF!</v>
      </c>
      <c r="G69" s="22">
        <f>'Jahresübersicht '!AF12</f>
        <v>0</v>
      </c>
    </row>
    <row r="70" spans="1:7" x14ac:dyDescent="0.2">
      <c r="A70" s="16" t="s">
        <v>9</v>
      </c>
      <c r="B70" s="22">
        <f>'Jahresübersicht '!AD13</f>
        <v>0</v>
      </c>
      <c r="C70" s="22">
        <f>'Jahresübersicht '!AE13</f>
        <v>0</v>
      </c>
      <c r="D70" s="22" t="e">
        <f>'Jahresübersicht '!#REF!</f>
        <v>#REF!</v>
      </c>
      <c r="E70" s="22" t="e">
        <f>'Jahresübersicht '!#REF!</f>
        <v>#REF!</v>
      </c>
      <c r="F70" s="22" t="e">
        <f>'Jahresübersicht '!#REF!</f>
        <v>#REF!</v>
      </c>
      <c r="G70" s="22">
        <f>'Jahresübersicht '!AF13</f>
        <v>0</v>
      </c>
    </row>
    <row r="71" spans="1:7" x14ac:dyDescent="0.2">
      <c r="A71" s="16" t="s">
        <v>10</v>
      </c>
      <c r="B71" s="22">
        <f>'Jahresübersicht '!AD14</f>
        <v>0</v>
      </c>
      <c r="C71" s="22">
        <f>'Jahresübersicht '!AE14</f>
        <v>0</v>
      </c>
      <c r="D71" s="22" t="e">
        <f>'Jahresübersicht '!#REF!</f>
        <v>#REF!</v>
      </c>
      <c r="E71" s="22" t="e">
        <f>'Jahresübersicht '!#REF!</f>
        <v>#REF!</v>
      </c>
      <c r="F71" s="22" t="e">
        <f>'Jahresübersicht '!#REF!</f>
        <v>#REF!</v>
      </c>
      <c r="G71" s="22">
        <f>'Jahresübersicht '!AF14</f>
        <v>0</v>
      </c>
    </row>
    <row r="72" spans="1:7" x14ac:dyDescent="0.2">
      <c r="A72" s="16" t="s">
        <v>11</v>
      </c>
      <c r="B72" s="22">
        <f>'Jahresübersicht '!AD15</f>
        <v>0</v>
      </c>
      <c r="C72" s="22">
        <f>'Jahresübersicht '!AE15</f>
        <v>0</v>
      </c>
      <c r="D72" s="22" t="e">
        <f>'Jahresübersicht '!#REF!</f>
        <v>#REF!</v>
      </c>
      <c r="E72" s="22" t="e">
        <f>'Jahresübersicht '!#REF!</f>
        <v>#REF!</v>
      </c>
      <c r="F72" s="22" t="e">
        <f>'Jahresübersicht '!#REF!</f>
        <v>#REF!</v>
      </c>
      <c r="G72" s="22">
        <f>'Jahresübersicht '!AF15</f>
        <v>0</v>
      </c>
    </row>
    <row r="73" spans="1:7" x14ac:dyDescent="0.2">
      <c r="A73" s="16" t="s">
        <v>12</v>
      </c>
      <c r="B73" s="22">
        <f>'Jahresübersicht '!AD16</f>
        <v>0</v>
      </c>
      <c r="C73" s="22">
        <f>'Jahresübersicht '!AE16</f>
        <v>0</v>
      </c>
      <c r="D73" s="22" t="e">
        <f>'Jahresübersicht '!#REF!</f>
        <v>#REF!</v>
      </c>
      <c r="E73" s="22" t="e">
        <f>'Jahresübersicht '!#REF!</f>
        <v>#REF!</v>
      </c>
      <c r="F73" s="22" t="e">
        <f>'Jahresübersicht '!#REF!</f>
        <v>#REF!</v>
      </c>
      <c r="G73" s="22">
        <f>'Jahresübersicht '!AF16</f>
        <v>0</v>
      </c>
    </row>
    <row r="74" spans="1:7" x14ac:dyDescent="0.2">
      <c r="A74" s="16" t="s">
        <v>13</v>
      </c>
      <c r="B74" s="22">
        <f>'Jahresübersicht '!AD17</f>
        <v>0</v>
      </c>
      <c r="C74" s="22">
        <f>'Jahresübersicht '!AE17</f>
        <v>0</v>
      </c>
      <c r="D74" s="22" t="e">
        <f>'Jahresübersicht '!#REF!</f>
        <v>#REF!</v>
      </c>
      <c r="E74" s="22" t="e">
        <f>'Jahresübersicht '!#REF!</f>
        <v>#REF!</v>
      </c>
      <c r="F74" s="22" t="e">
        <f>'Jahresübersicht '!#REF!</f>
        <v>#REF!</v>
      </c>
      <c r="G74" s="22">
        <f>'Jahresübersicht '!AF17</f>
        <v>0</v>
      </c>
    </row>
    <row r="75" spans="1:7" x14ac:dyDescent="0.2">
      <c r="A75" s="16" t="s">
        <v>14</v>
      </c>
      <c r="B75" s="22">
        <f>'Jahresübersicht '!AD18</f>
        <v>0</v>
      </c>
      <c r="C75" s="22">
        <f>'Jahresübersicht '!AE18</f>
        <v>0</v>
      </c>
      <c r="D75" s="22" t="e">
        <f>'Jahresübersicht '!#REF!</f>
        <v>#REF!</v>
      </c>
      <c r="E75" s="22" t="e">
        <f>'Jahresübersicht '!#REF!</f>
        <v>#REF!</v>
      </c>
      <c r="F75" s="22" t="e">
        <f>'Jahresübersicht '!#REF!</f>
        <v>#REF!</v>
      </c>
      <c r="G75" s="22">
        <f>'Jahresübersicht '!AF18</f>
        <v>0</v>
      </c>
    </row>
    <row r="76" spans="1:7" x14ac:dyDescent="0.2">
      <c r="A76" s="16" t="s">
        <v>15</v>
      </c>
      <c r="B76" s="22">
        <f>'Jahresübersicht '!AD19</f>
        <v>0</v>
      </c>
      <c r="C76" s="22">
        <f>'Jahresübersicht '!AE19</f>
        <v>0</v>
      </c>
      <c r="D76" s="22" t="e">
        <f>'Jahresübersicht '!#REF!</f>
        <v>#REF!</v>
      </c>
      <c r="E76" s="22" t="e">
        <f>'Jahresübersicht '!#REF!</f>
        <v>#REF!</v>
      </c>
      <c r="F76" s="22" t="e">
        <f>'Jahresübersicht '!#REF!</f>
        <v>#REF!</v>
      </c>
      <c r="G76" s="22">
        <f>'Jahresübersicht '!AF19</f>
        <v>0</v>
      </c>
    </row>
    <row r="77" spans="1:7" x14ac:dyDescent="0.2">
      <c r="A77" s="16" t="s">
        <v>16</v>
      </c>
      <c r="B77" s="22">
        <f>'Jahresübersicht '!AD20</f>
        <v>0</v>
      </c>
      <c r="C77" s="22">
        <f>'Jahresübersicht '!AE20</f>
        <v>0</v>
      </c>
      <c r="D77" s="22" t="e">
        <f>'Jahresübersicht '!#REF!</f>
        <v>#REF!</v>
      </c>
      <c r="E77" s="22" t="e">
        <f>'Jahresübersicht '!#REF!</f>
        <v>#REF!</v>
      </c>
      <c r="F77" s="22" t="e">
        <f>'Jahresübersicht '!#REF!</f>
        <v>#REF!</v>
      </c>
      <c r="G77" s="22">
        <f>'Jahresübersicht '!AF20</f>
        <v>0</v>
      </c>
    </row>
    <row r="78" spans="1:7" x14ac:dyDescent="0.2">
      <c r="A78" s="16" t="s">
        <v>17</v>
      </c>
      <c r="B78" s="22">
        <f>'Jahresübersicht '!AD21</f>
        <v>0</v>
      </c>
      <c r="C78" s="22">
        <f>'Jahresübersicht '!AE21</f>
        <v>0</v>
      </c>
      <c r="D78" s="22" t="e">
        <f>'Jahresübersicht '!#REF!</f>
        <v>#REF!</v>
      </c>
      <c r="E78" s="22" t="e">
        <f>'Jahresübersicht '!#REF!</f>
        <v>#REF!</v>
      </c>
      <c r="F78" s="22" t="e">
        <f>'Jahresübersicht '!#REF!</f>
        <v>#REF!</v>
      </c>
      <c r="G78" s="22">
        <f>'Jahresübersicht '!AF21</f>
        <v>0</v>
      </c>
    </row>
    <row r="80" spans="1:7" x14ac:dyDescent="0.2">
      <c r="A80" s="165" t="s">
        <v>64</v>
      </c>
    </row>
    <row r="81" spans="1:2" x14ac:dyDescent="0.2">
      <c r="A81">
        <v>2025</v>
      </c>
      <c r="B81">
        <v>1</v>
      </c>
    </row>
    <row r="82" spans="1:2" x14ac:dyDescent="0.2">
      <c r="B82">
        <v>2</v>
      </c>
    </row>
    <row r="83" spans="1:2" x14ac:dyDescent="0.2">
      <c r="B83">
        <v>3</v>
      </c>
    </row>
    <row r="84" spans="1:2" x14ac:dyDescent="0.2">
      <c r="B84">
        <v>4</v>
      </c>
    </row>
    <row r="85" spans="1:2" x14ac:dyDescent="0.2">
      <c r="B85">
        <v>5</v>
      </c>
    </row>
    <row r="86" spans="1:2" x14ac:dyDescent="0.2">
      <c r="B86">
        <v>6</v>
      </c>
    </row>
    <row r="87" spans="1:2" x14ac:dyDescent="0.2">
      <c r="B87">
        <v>7</v>
      </c>
    </row>
    <row r="88" spans="1:2" x14ac:dyDescent="0.2">
      <c r="B88">
        <v>8</v>
      </c>
    </row>
    <row r="89" spans="1:2" x14ac:dyDescent="0.2">
      <c r="B89">
        <v>9</v>
      </c>
    </row>
    <row r="90" spans="1:2" x14ac:dyDescent="0.2">
      <c r="B90">
        <v>10</v>
      </c>
    </row>
    <row r="91" spans="1:2" x14ac:dyDescent="0.2">
      <c r="B91">
        <v>11</v>
      </c>
    </row>
    <row r="92" spans="1:2" x14ac:dyDescent="0.2">
      <c r="B92">
        <v>12</v>
      </c>
    </row>
    <row r="93" spans="1:2" x14ac:dyDescent="0.2">
      <c r="B93">
        <v>13</v>
      </c>
    </row>
    <row r="94" spans="1:2" x14ac:dyDescent="0.2">
      <c r="B94">
        <v>14</v>
      </c>
    </row>
    <row r="95" spans="1:2" x14ac:dyDescent="0.2">
      <c r="B95">
        <v>15</v>
      </c>
    </row>
    <row r="96" spans="1:2" x14ac:dyDescent="0.2">
      <c r="B96">
        <v>16</v>
      </c>
    </row>
    <row r="97" spans="2:2" x14ac:dyDescent="0.2">
      <c r="B97">
        <v>17</v>
      </c>
    </row>
    <row r="98" spans="2:2" x14ac:dyDescent="0.2">
      <c r="B98">
        <v>18</v>
      </c>
    </row>
    <row r="99" spans="2:2" x14ac:dyDescent="0.2">
      <c r="B99">
        <v>19</v>
      </c>
    </row>
    <row r="100" spans="2:2" x14ac:dyDescent="0.2">
      <c r="B100">
        <v>20</v>
      </c>
    </row>
    <row r="101" spans="2:2" x14ac:dyDescent="0.2">
      <c r="B101">
        <v>21</v>
      </c>
    </row>
    <row r="102" spans="2:2" x14ac:dyDescent="0.2">
      <c r="B102">
        <v>22</v>
      </c>
    </row>
    <row r="103" spans="2:2" x14ac:dyDescent="0.2">
      <c r="B103">
        <v>23</v>
      </c>
    </row>
    <row r="104" spans="2:2" x14ac:dyDescent="0.2">
      <c r="B104">
        <v>24</v>
      </c>
    </row>
    <row r="105" spans="2:2" x14ac:dyDescent="0.2">
      <c r="B105">
        <v>25</v>
      </c>
    </row>
    <row r="106" spans="2:2" x14ac:dyDescent="0.2">
      <c r="B106">
        <v>26</v>
      </c>
    </row>
    <row r="107" spans="2:2" x14ac:dyDescent="0.2">
      <c r="B107">
        <v>27</v>
      </c>
    </row>
    <row r="108" spans="2:2" x14ac:dyDescent="0.2">
      <c r="B108">
        <v>28</v>
      </c>
    </row>
    <row r="109" spans="2:2" x14ac:dyDescent="0.2">
      <c r="B109">
        <v>29</v>
      </c>
    </row>
    <row r="110" spans="2:2" x14ac:dyDescent="0.2">
      <c r="B110">
        <v>30</v>
      </c>
    </row>
    <row r="111" spans="2:2" x14ac:dyDescent="0.2">
      <c r="B111">
        <v>31</v>
      </c>
    </row>
  </sheetData>
  <customSheetViews>
    <customSheetView guid="{BCBC1B11-4E9B-4E8B-8945-781F487FE216}" scale="70" state="hidden" topLeftCell="A10">
      <selection activeCell="D16" sqref="D16"/>
      <pageMargins left="0.7" right="0.7" top="0.78740157499999996" bottom="0.78740157499999996" header="0.3" footer="0.3"/>
    </customSheetView>
    <customSheetView guid="{230BA401-F0C0-4897-9C7E-9DC1DEAEC41D}" scale="70" state="hidden" topLeftCell="A10">
      <selection activeCell="D16" sqref="D16"/>
      <pageMargins left="0.7" right="0.7" top="0.78740157499999996" bottom="0.78740157499999996" header="0.3" footer="0.3"/>
    </customSheetView>
  </customSheetView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zoomScale="80" zoomScaleNormal="80" workbookViewId="0">
      <selection activeCell="D19" sqref="D19"/>
    </sheetView>
  </sheetViews>
  <sheetFormatPr baseColWidth="10" defaultColWidth="10.625" defaultRowHeight="15" x14ac:dyDescent="0.25"/>
  <cols>
    <col min="1" max="1" width="30.125" style="160" bestFit="1" customWidth="1"/>
    <col min="2" max="2" width="11.25" style="160" customWidth="1"/>
    <col min="3" max="3" width="10.625" style="160"/>
    <col min="4" max="4" width="15.25" style="160" customWidth="1"/>
    <col min="5" max="5" width="11.875" style="160" customWidth="1"/>
    <col min="6" max="6" width="12.25" style="160" customWidth="1"/>
    <col min="7" max="7" width="14.375" style="160" customWidth="1"/>
    <col min="8" max="8" width="13.25" style="160" customWidth="1"/>
    <col min="9" max="16384" width="10.625" style="160"/>
  </cols>
  <sheetData>
    <row r="1" spans="1:17" ht="18.75" x14ac:dyDescent="0.3">
      <c r="A1" s="166" t="s">
        <v>96</v>
      </c>
      <c r="B1" s="166">
        <f>Ausblenden!A81</f>
        <v>2025</v>
      </c>
    </row>
    <row r="3" spans="1:17" s="150" customFormat="1" x14ac:dyDescent="0.25">
      <c r="A3" s="128" t="s">
        <v>0</v>
      </c>
      <c r="B3" s="147">
        <f>'Deckblatt 2025'!C7</f>
        <v>0</v>
      </c>
      <c r="C3" s="147"/>
      <c r="D3" s="147"/>
      <c r="E3" s="147"/>
      <c r="F3" s="147"/>
      <c r="G3" s="147"/>
      <c r="H3" s="148"/>
      <c r="I3" s="143"/>
      <c r="J3" s="159"/>
      <c r="K3" s="149"/>
      <c r="L3" s="149"/>
    </row>
    <row r="4" spans="1:17" s="150" customFormat="1" x14ac:dyDescent="0.25">
      <c r="A4" s="129" t="s">
        <v>85</v>
      </c>
      <c r="B4" s="147">
        <f>'Deckblatt 2025'!C9</f>
        <v>0</v>
      </c>
      <c r="C4" s="147"/>
      <c r="D4" s="147"/>
      <c r="E4" s="147"/>
      <c r="F4" s="147"/>
      <c r="G4" s="147"/>
      <c r="H4" s="148"/>
      <c r="I4" s="144"/>
      <c r="J4" s="231"/>
      <c r="K4" s="231"/>
      <c r="L4" s="231"/>
      <c r="M4" s="231"/>
      <c r="N4" s="231"/>
      <c r="O4" s="231"/>
      <c r="P4" s="231"/>
      <c r="Q4" s="231"/>
    </row>
    <row r="5" spans="1:17" s="150" customFormat="1" x14ac:dyDescent="0.25">
      <c r="A5" s="129" t="s">
        <v>70</v>
      </c>
      <c r="B5" s="176">
        <f>'Deckblatt 2025'!C11</f>
        <v>0</v>
      </c>
      <c r="C5" s="147"/>
      <c r="D5" s="147"/>
      <c r="E5" s="147"/>
      <c r="F5" s="147"/>
      <c r="G5" s="147"/>
      <c r="H5" s="148"/>
      <c r="I5" s="144"/>
      <c r="J5" s="159"/>
      <c r="K5" s="159"/>
      <c r="L5" s="159"/>
      <c r="M5" s="159"/>
      <c r="N5" s="159"/>
      <c r="O5" s="159"/>
      <c r="P5" s="159"/>
      <c r="Q5" s="159"/>
    </row>
    <row r="7" spans="1:17" x14ac:dyDescent="0.25">
      <c r="A7" s="27" t="s">
        <v>87</v>
      </c>
      <c r="F7" s="27" t="s">
        <v>88</v>
      </c>
    </row>
    <row r="9" spans="1:17" s="178" customFormat="1" x14ac:dyDescent="0.2">
      <c r="A9" s="177"/>
      <c r="B9" s="177" t="s">
        <v>66</v>
      </c>
      <c r="C9" s="177" t="s">
        <v>67</v>
      </c>
      <c r="D9" s="177" t="s">
        <v>100</v>
      </c>
      <c r="F9" s="177"/>
      <c r="G9" s="177" t="s">
        <v>2</v>
      </c>
      <c r="H9" s="179" t="s">
        <v>59</v>
      </c>
      <c r="I9" s="179" t="s">
        <v>60</v>
      </c>
      <c r="J9" s="179" t="s">
        <v>3</v>
      </c>
      <c r="K9" s="179" t="s">
        <v>4</v>
      </c>
      <c r="L9" s="179" t="s">
        <v>5</v>
      </c>
      <c r="M9" s="177" t="s">
        <v>56</v>
      </c>
    </row>
    <row r="10" spans="1:17" x14ac:dyDescent="0.25">
      <c r="A10" s="161" t="s">
        <v>6</v>
      </c>
      <c r="B10" s="163" t="str">
        <f>IFERROR('Jahresübersicht '!B10/'Jahresübersicht '!$E10,"")</f>
        <v/>
      </c>
      <c r="C10" s="163" t="str">
        <f>IFERROR('Jahresübersicht '!C10/'Jahresübersicht '!$E10,"")</f>
        <v/>
      </c>
      <c r="D10" s="163" t="str">
        <f>IFERROR('Jahresübersicht '!D10/'Jahresübersicht '!$E10,"")</f>
        <v/>
      </c>
      <c r="F10" s="161" t="s">
        <v>6</v>
      </c>
      <c r="G10" s="163" t="str">
        <f>IFERROR('Jahresübersicht '!F10/'Jahresübersicht '!U10,"")</f>
        <v/>
      </c>
      <c r="H10" s="163" t="str">
        <f>IFERROR('Jahresübersicht '!G10/'Jahresübersicht '!U10,"")</f>
        <v/>
      </c>
      <c r="I10" s="163" t="str">
        <f>IFERROR('Jahresübersicht '!H10/'Jahresübersicht '!U10,"")</f>
        <v/>
      </c>
      <c r="J10" s="163" t="str">
        <f>IFERROR(('Jahresübersicht '!I10+'Jahresübersicht '!J10+'Jahresübersicht '!K10)/'Jahresübersicht '!U10,"")</f>
        <v/>
      </c>
      <c r="K10" s="163" t="str">
        <f>IFERROR(('Jahresübersicht '!L10+'Jahresübersicht '!M10+'Jahresübersicht '!N10)/'Jahresübersicht '!U10,"")</f>
        <v/>
      </c>
      <c r="L10" s="163" t="str">
        <f>IFERROR(('Jahresübersicht '!O10+'Jahresübersicht '!P10+'Jahresübersicht '!Q10)/'Jahresübersicht '!U10,"")</f>
        <v/>
      </c>
      <c r="M10" s="163" t="str">
        <f>IFERROR(('Jahresübersicht '!R10+'Jahresübersicht '!S10+'Jahresübersicht '!T10)/'Jahresübersicht '!U10,"")</f>
        <v/>
      </c>
    </row>
    <row r="11" spans="1:17" x14ac:dyDescent="0.25">
      <c r="A11" s="161" t="s">
        <v>7</v>
      </c>
      <c r="B11" s="163" t="str">
        <f>IFERROR('Jahresübersicht '!B11/'Jahresübersicht '!$E11,"")</f>
        <v/>
      </c>
      <c r="C11" s="163" t="str">
        <f>IFERROR('Jahresübersicht '!C11/'Jahresübersicht '!$E11,"")</f>
        <v/>
      </c>
      <c r="D11" s="163" t="str">
        <f>IFERROR('Jahresübersicht '!D11/'Jahresübersicht '!$E11,"")</f>
        <v/>
      </c>
      <c r="F11" s="161" t="s">
        <v>7</v>
      </c>
      <c r="G11" s="163" t="str">
        <f>IFERROR('Jahresübersicht '!F11/'Jahresübersicht '!U11,"")</f>
        <v/>
      </c>
      <c r="H11" s="163" t="str">
        <f>IFERROR('Jahresübersicht '!G11/'Jahresübersicht '!U11,"")</f>
        <v/>
      </c>
      <c r="I11" s="163" t="str">
        <f>IFERROR('Jahresübersicht '!H11/'Jahresübersicht '!U11,"")</f>
        <v/>
      </c>
      <c r="J11" s="163" t="str">
        <f>IFERROR(('Jahresübersicht '!I11+'Jahresübersicht '!J11+'Jahresübersicht '!K11)/'Jahresübersicht '!U11,"")</f>
        <v/>
      </c>
      <c r="K11" s="163" t="str">
        <f>IFERROR(('Jahresübersicht '!L11+'Jahresübersicht '!M11+'Jahresübersicht '!N11)/'Jahresübersicht '!U11,"")</f>
        <v/>
      </c>
      <c r="L11" s="163" t="str">
        <f>IFERROR(('Jahresübersicht '!O11+'Jahresübersicht '!P11+'Jahresübersicht '!Q11)/'Jahresübersicht '!U11,"")</f>
        <v/>
      </c>
      <c r="M11" s="163" t="str">
        <f>IFERROR(('Jahresübersicht '!R11+'Jahresübersicht '!S11+'Jahresübersicht '!T11)/'Jahresübersicht '!U11,"")</f>
        <v/>
      </c>
    </row>
    <row r="12" spans="1:17" x14ac:dyDescent="0.25">
      <c r="A12" s="161" t="s">
        <v>8</v>
      </c>
      <c r="B12" s="163" t="str">
        <f>IFERROR('Jahresübersicht '!B12/'Jahresübersicht '!$E12,"")</f>
        <v/>
      </c>
      <c r="C12" s="163" t="str">
        <f>IFERROR('Jahresübersicht '!C12/'Jahresübersicht '!$E12,"")</f>
        <v/>
      </c>
      <c r="D12" s="163" t="str">
        <f>IFERROR('Jahresübersicht '!D12/'Jahresübersicht '!$E12,"")</f>
        <v/>
      </c>
      <c r="F12" s="161" t="s">
        <v>8</v>
      </c>
      <c r="G12" s="163" t="str">
        <f>IFERROR('Jahresübersicht '!F12/'Jahresübersicht '!U12,"")</f>
        <v/>
      </c>
      <c r="H12" s="163" t="str">
        <f>IFERROR('Jahresübersicht '!G12/'Jahresübersicht '!U12,"")</f>
        <v/>
      </c>
      <c r="I12" s="163" t="str">
        <f>IFERROR('Jahresübersicht '!H12/'Jahresübersicht '!U12,"")</f>
        <v/>
      </c>
      <c r="J12" s="163" t="str">
        <f>IFERROR(('Jahresübersicht '!I12+'Jahresübersicht '!J12+'Jahresübersicht '!K12)/'Jahresübersicht '!U12,"")</f>
        <v/>
      </c>
      <c r="K12" s="163" t="str">
        <f>IFERROR(('Jahresübersicht '!L12+'Jahresübersicht '!M12+'Jahresübersicht '!N12)/'Jahresübersicht '!U12,"")</f>
        <v/>
      </c>
      <c r="L12" s="163" t="str">
        <f>IFERROR(('Jahresübersicht '!O12+'Jahresübersicht '!P12+'Jahresübersicht '!Q12)/'Jahresübersicht '!U12,"")</f>
        <v/>
      </c>
      <c r="M12" s="163" t="str">
        <f>IFERROR(('Jahresübersicht '!R12+'Jahresübersicht '!S12+'Jahresübersicht '!T12)/'Jahresübersicht '!U12,"")</f>
        <v/>
      </c>
    </row>
    <row r="13" spans="1:17" x14ac:dyDescent="0.25">
      <c r="A13" s="161" t="s">
        <v>9</v>
      </c>
      <c r="B13" s="163" t="str">
        <f>IFERROR('Jahresübersicht '!B13/'Jahresübersicht '!$E13,"")</f>
        <v/>
      </c>
      <c r="C13" s="163" t="str">
        <f>IFERROR('Jahresübersicht '!C13/'Jahresübersicht '!$E13,"")</f>
        <v/>
      </c>
      <c r="D13" s="163" t="str">
        <f>IFERROR('Jahresübersicht '!D13/'Jahresübersicht '!$E13,"")</f>
        <v/>
      </c>
      <c r="F13" s="161" t="s">
        <v>9</v>
      </c>
      <c r="G13" s="163" t="str">
        <f>IFERROR('Jahresübersicht '!F13/'Jahresübersicht '!U13,"")</f>
        <v/>
      </c>
      <c r="H13" s="163" t="str">
        <f>IFERROR('Jahresübersicht '!G13/'Jahresübersicht '!U13,"")</f>
        <v/>
      </c>
      <c r="I13" s="163" t="str">
        <f>IFERROR('Jahresübersicht '!H13/'Jahresübersicht '!U13,"")</f>
        <v/>
      </c>
      <c r="J13" s="163" t="str">
        <f>IFERROR(('Jahresübersicht '!I13+'Jahresübersicht '!J13+'Jahresübersicht '!K13)/'Jahresübersicht '!U13,"")</f>
        <v/>
      </c>
      <c r="K13" s="163" t="str">
        <f>IFERROR(('Jahresübersicht '!L13+'Jahresübersicht '!M13+'Jahresübersicht '!N13)/'Jahresübersicht '!U13,"")</f>
        <v/>
      </c>
      <c r="L13" s="163" t="str">
        <f>IFERROR(('Jahresübersicht '!O13+'Jahresübersicht '!P13+'Jahresübersicht '!Q13)/'Jahresübersicht '!U13,"")</f>
        <v/>
      </c>
      <c r="M13" s="163" t="str">
        <f>IFERROR(('Jahresübersicht '!R13+'Jahresübersicht '!S13+'Jahresübersicht '!T13)/'Jahresübersicht '!U13,"")</f>
        <v/>
      </c>
    </row>
    <row r="14" spans="1:17" x14ac:dyDescent="0.25">
      <c r="A14" s="161" t="s">
        <v>10</v>
      </c>
      <c r="B14" s="163" t="str">
        <f>IFERROR('Jahresübersicht '!B14/'Jahresübersicht '!$E14,"")</f>
        <v/>
      </c>
      <c r="C14" s="163" t="str">
        <f>IFERROR('Jahresübersicht '!C14/'Jahresübersicht '!$E14,"")</f>
        <v/>
      </c>
      <c r="D14" s="163" t="str">
        <f>IFERROR('Jahresübersicht '!D14/'Jahresübersicht '!$E14,"")</f>
        <v/>
      </c>
      <c r="F14" s="161" t="s">
        <v>10</v>
      </c>
      <c r="G14" s="163" t="str">
        <f>IFERROR('Jahresübersicht '!F14/'Jahresübersicht '!U14,"")</f>
        <v/>
      </c>
      <c r="H14" s="163" t="str">
        <f>IFERROR('Jahresübersicht '!G14/'Jahresübersicht '!U14,"")</f>
        <v/>
      </c>
      <c r="I14" s="163" t="str">
        <f>IFERROR('Jahresübersicht '!H14/'Jahresübersicht '!U14,"")</f>
        <v/>
      </c>
      <c r="J14" s="163" t="str">
        <f>IFERROR(('Jahresübersicht '!I14+'Jahresübersicht '!J14+'Jahresübersicht '!K14)/'Jahresübersicht '!U14,"")</f>
        <v/>
      </c>
      <c r="K14" s="163" t="str">
        <f>IFERROR(('Jahresübersicht '!L14+'Jahresübersicht '!M14+'Jahresübersicht '!N14)/'Jahresübersicht '!U14,"")</f>
        <v/>
      </c>
      <c r="L14" s="163" t="str">
        <f>IFERROR(('Jahresübersicht '!O14+'Jahresübersicht '!P14+'Jahresübersicht '!Q14)/'Jahresübersicht '!U14,"")</f>
        <v/>
      </c>
      <c r="M14" s="163" t="str">
        <f>IFERROR(('Jahresübersicht '!R14+'Jahresübersicht '!S14+'Jahresübersicht '!T14)/'Jahresübersicht '!U14,"")</f>
        <v/>
      </c>
    </row>
    <row r="15" spans="1:17" x14ac:dyDescent="0.25">
      <c r="A15" s="161" t="s">
        <v>11</v>
      </c>
      <c r="B15" s="163" t="str">
        <f>IFERROR('Jahresübersicht '!B15/'Jahresübersicht '!$E15,"")</f>
        <v/>
      </c>
      <c r="C15" s="163" t="str">
        <f>IFERROR('Jahresübersicht '!C15/'Jahresübersicht '!$E15,"")</f>
        <v/>
      </c>
      <c r="D15" s="163" t="str">
        <f>IFERROR('Jahresübersicht '!D15/'Jahresübersicht '!$E15,"")</f>
        <v/>
      </c>
      <c r="F15" s="161" t="s">
        <v>11</v>
      </c>
      <c r="G15" s="163" t="str">
        <f>IFERROR('Jahresübersicht '!F15/'Jahresübersicht '!U15,"")</f>
        <v/>
      </c>
      <c r="H15" s="163" t="str">
        <f>IFERROR('Jahresübersicht '!G15/'Jahresübersicht '!U15,"")</f>
        <v/>
      </c>
      <c r="I15" s="163" t="str">
        <f>IFERROR('Jahresübersicht '!H15/'Jahresübersicht '!U15,"")</f>
        <v/>
      </c>
      <c r="J15" s="163" t="str">
        <f>IFERROR(('Jahresübersicht '!I15+'Jahresübersicht '!J15+'Jahresübersicht '!K15)/'Jahresübersicht '!U15,"")</f>
        <v/>
      </c>
      <c r="K15" s="163" t="str">
        <f>IFERROR(('Jahresübersicht '!L15+'Jahresübersicht '!M15+'Jahresübersicht '!N15)/'Jahresübersicht '!U15,"")</f>
        <v/>
      </c>
      <c r="L15" s="163" t="str">
        <f>IFERROR(('Jahresübersicht '!O15+'Jahresübersicht '!P15+'Jahresübersicht '!Q15)/'Jahresübersicht '!U15,"")</f>
        <v/>
      </c>
      <c r="M15" s="163" t="str">
        <f>IFERROR(('Jahresübersicht '!R15+'Jahresübersicht '!S15+'Jahresübersicht '!T15)/'Jahresübersicht '!U15,"")</f>
        <v/>
      </c>
    </row>
    <row r="16" spans="1:17" x14ac:dyDescent="0.25">
      <c r="A16" s="161" t="s">
        <v>12</v>
      </c>
      <c r="B16" s="163" t="str">
        <f>IFERROR('Jahresübersicht '!B16/'Jahresübersicht '!$E16,"")</f>
        <v/>
      </c>
      <c r="C16" s="163" t="str">
        <f>IFERROR('Jahresübersicht '!C16/'Jahresübersicht '!$E16,"")</f>
        <v/>
      </c>
      <c r="D16" s="163" t="str">
        <f>IFERROR('Jahresübersicht '!D16/'Jahresübersicht '!$E16,"")</f>
        <v/>
      </c>
      <c r="F16" s="161" t="s">
        <v>12</v>
      </c>
      <c r="G16" s="163" t="str">
        <f>IFERROR('Jahresübersicht '!F16/'Jahresübersicht '!U16,"")</f>
        <v/>
      </c>
      <c r="H16" s="163" t="str">
        <f>IFERROR('Jahresübersicht '!G16/'Jahresübersicht '!U16,"")</f>
        <v/>
      </c>
      <c r="I16" s="163" t="str">
        <f>IFERROR('Jahresübersicht '!H16/'Jahresübersicht '!U16,"")</f>
        <v/>
      </c>
      <c r="J16" s="163" t="str">
        <f>IFERROR(('Jahresübersicht '!I16+'Jahresübersicht '!J16+'Jahresübersicht '!K16)/'Jahresübersicht '!U16,"")</f>
        <v/>
      </c>
      <c r="K16" s="163" t="str">
        <f>IFERROR(('Jahresübersicht '!L16+'Jahresübersicht '!M16+'Jahresübersicht '!N16)/'Jahresübersicht '!U16,"")</f>
        <v/>
      </c>
      <c r="L16" s="163" t="str">
        <f>IFERROR(('Jahresübersicht '!O16+'Jahresübersicht '!P16+'Jahresübersicht '!Q16)/'Jahresübersicht '!U16,"")</f>
        <v/>
      </c>
      <c r="M16" s="163" t="str">
        <f>IFERROR(('Jahresübersicht '!R16+'Jahresübersicht '!S16+'Jahresübersicht '!T16)/'Jahresübersicht '!U16,"")</f>
        <v/>
      </c>
    </row>
    <row r="17" spans="1:13" x14ac:dyDescent="0.25">
      <c r="A17" s="161" t="s">
        <v>13</v>
      </c>
      <c r="B17" s="163" t="str">
        <f>IFERROR('Jahresübersicht '!B17/'Jahresübersicht '!$E17,"")</f>
        <v/>
      </c>
      <c r="C17" s="163" t="str">
        <f>IFERROR('Jahresübersicht '!C17/'Jahresübersicht '!$E17,"")</f>
        <v/>
      </c>
      <c r="D17" s="163" t="str">
        <f>IFERROR('Jahresübersicht '!D17/'Jahresübersicht '!$E17,"")</f>
        <v/>
      </c>
      <c r="F17" s="161" t="s">
        <v>13</v>
      </c>
      <c r="G17" s="163" t="str">
        <f>IFERROR('Jahresübersicht '!F17/'Jahresübersicht '!U17,"")</f>
        <v/>
      </c>
      <c r="H17" s="163" t="str">
        <f>IFERROR('Jahresübersicht '!G17/'Jahresübersicht '!U17,"")</f>
        <v/>
      </c>
      <c r="I17" s="163" t="str">
        <f>IFERROR('Jahresübersicht '!H17/'Jahresübersicht '!U17,"")</f>
        <v/>
      </c>
      <c r="J17" s="163" t="str">
        <f>IFERROR(('Jahresübersicht '!I17+'Jahresübersicht '!J17+'Jahresübersicht '!K17)/'Jahresübersicht '!U17,"")</f>
        <v/>
      </c>
      <c r="K17" s="163" t="str">
        <f>IFERROR(('Jahresübersicht '!L17+'Jahresübersicht '!M17+'Jahresübersicht '!N17)/'Jahresübersicht '!U17,"")</f>
        <v/>
      </c>
      <c r="L17" s="163" t="str">
        <f>IFERROR(('Jahresübersicht '!O17+'Jahresübersicht '!P17+'Jahresübersicht '!Q17)/'Jahresübersicht '!U17,"")</f>
        <v/>
      </c>
      <c r="M17" s="163" t="str">
        <f>IFERROR(('Jahresübersicht '!R17+'Jahresübersicht '!S17+'Jahresübersicht '!T17)/'Jahresübersicht '!U17,"")</f>
        <v/>
      </c>
    </row>
    <row r="18" spans="1:13" x14ac:dyDescent="0.25">
      <c r="A18" s="161" t="s">
        <v>14</v>
      </c>
      <c r="B18" s="163" t="str">
        <f>IFERROR('Jahresübersicht '!B18/'Jahresübersicht '!$E18,"")</f>
        <v/>
      </c>
      <c r="C18" s="163" t="str">
        <f>IFERROR('Jahresübersicht '!C18/'Jahresübersicht '!$E18,"")</f>
        <v/>
      </c>
      <c r="D18" s="163" t="str">
        <f>IFERROR('Jahresübersicht '!D18/'Jahresübersicht '!$E18,"")</f>
        <v/>
      </c>
      <c r="F18" s="161" t="s">
        <v>14</v>
      </c>
      <c r="G18" s="163" t="str">
        <f>IFERROR('Jahresübersicht '!F18/'Jahresübersicht '!U18,"")</f>
        <v/>
      </c>
      <c r="H18" s="163" t="str">
        <f>IFERROR('Jahresübersicht '!G18/'Jahresübersicht '!U18,"")</f>
        <v/>
      </c>
      <c r="I18" s="163" t="str">
        <f>IFERROR('Jahresübersicht '!H18/'Jahresübersicht '!U18,"")</f>
        <v/>
      </c>
      <c r="J18" s="163" t="str">
        <f>IFERROR(('Jahresübersicht '!I18+'Jahresübersicht '!J18+'Jahresübersicht '!K18)/'Jahresübersicht '!U18,"")</f>
        <v/>
      </c>
      <c r="K18" s="163" t="str">
        <f>IFERROR(('Jahresübersicht '!L18+'Jahresübersicht '!M18+'Jahresübersicht '!N18)/'Jahresübersicht '!U18,"")</f>
        <v/>
      </c>
      <c r="L18" s="163" t="str">
        <f>IFERROR(('Jahresübersicht '!O18+'Jahresübersicht '!P18+'Jahresübersicht '!Q18)/'Jahresübersicht '!U18,"")</f>
        <v/>
      </c>
      <c r="M18" s="163" t="str">
        <f>IFERROR(('Jahresübersicht '!R18+'Jahresübersicht '!S18+'Jahresübersicht '!T18)/'Jahresübersicht '!U18,"")</f>
        <v/>
      </c>
    </row>
    <row r="19" spans="1:13" x14ac:dyDescent="0.25">
      <c r="A19" s="161" t="s">
        <v>15</v>
      </c>
      <c r="B19" s="163" t="str">
        <f>IFERROR('Jahresübersicht '!B19/'Jahresübersicht '!$E19,"")</f>
        <v/>
      </c>
      <c r="C19" s="163" t="str">
        <f>IFERROR('Jahresübersicht '!C19/'Jahresübersicht '!$E19,"")</f>
        <v/>
      </c>
      <c r="D19" s="163" t="str">
        <f>IFERROR('Jahresübersicht '!D19/'Jahresübersicht '!$E19,"")</f>
        <v/>
      </c>
      <c r="F19" s="161" t="s">
        <v>15</v>
      </c>
      <c r="G19" s="163" t="str">
        <f>IFERROR('Jahresübersicht '!F19/'Jahresübersicht '!U19,"")</f>
        <v/>
      </c>
      <c r="H19" s="163" t="str">
        <f>IFERROR('Jahresübersicht '!G19/'Jahresübersicht '!U19,"")</f>
        <v/>
      </c>
      <c r="I19" s="163" t="str">
        <f>IFERROR('Jahresübersicht '!H19/'Jahresübersicht '!U19,"")</f>
        <v/>
      </c>
      <c r="J19" s="163" t="str">
        <f>IFERROR(('Jahresübersicht '!I19+'Jahresübersicht '!J19+'Jahresübersicht '!K19)/'Jahresübersicht '!U19,"")</f>
        <v/>
      </c>
      <c r="K19" s="163" t="str">
        <f>IFERROR(('Jahresübersicht '!L19+'Jahresübersicht '!M19+'Jahresübersicht '!N19)/'Jahresübersicht '!U19,"")</f>
        <v/>
      </c>
      <c r="L19" s="163" t="str">
        <f>IFERROR(('Jahresübersicht '!O19+'Jahresübersicht '!P19+'Jahresübersicht '!Q19)/'Jahresübersicht '!U19,"")</f>
        <v/>
      </c>
      <c r="M19" s="163" t="str">
        <f>IFERROR(('Jahresübersicht '!R19+'Jahresübersicht '!S19+'Jahresübersicht '!T19)/'Jahresübersicht '!U19,"")</f>
        <v/>
      </c>
    </row>
    <row r="20" spans="1:13" x14ac:dyDescent="0.25">
      <c r="A20" s="161" t="s">
        <v>16</v>
      </c>
      <c r="B20" s="163" t="str">
        <f>IFERROR('Jahresübersicht '!B20/'Jahresübersicht '!$E20,"")</f>
        <v/>
      </c>
      <c r="C20" s="163" t="str">
        <f>IFERROR('Jahresübersicht '!C20/'Jahresübersicht '!$E20,"")</f>
        <v/>
      </c>
      <c r="D20" s="163" t="str">
        <f>IFERROR('Jahresübersicht '!D20/'Jahresübersicht '!$E20,"")</f>
        <v/>
      </c>
      <c r="F20" s="161" t="s">
        <v>16</v>
      </c>
      <c r="G20" s="163" t="str">
        <f>IFERROR('Jahresübersicht '!F20/'Jahresübersicht '!U20,"")</f>
        <v/>
      </c>
      <c r="H20" s="163" t="str">
        <f>IFERROR('Jahresübersicht '!G20/'Jahresübersicht '!U20,"")</f>
        <v/>
      </c>
      <c r="I20" s="163" t="str">
        <f>IFERROR('Jahresübersicht '!H20/'Jahresübersicht '!U20,"")</f>
        <v/>
      </c>
      <c r="J20" s="163" t="str">
        <f>IFERROR(('Jahresübersicht '!I20+'Jahresübersicht '!J20+'Jahresübersicht '!K20)/'Jahresübersicht '!U20,"")</f>
        <v/>
      </c>
      <c r="K20" s="163" t="str">
        <f>IFERROR(('Jahresübersicht '!L20+'Jahresübersicht '!M20+'Jahresübersicht '!N20)/'Jahresübersicht '!U20,"")</f>
        <v/>
      </c>
      <c r="L20" s="163" t="str">
        <f>IFERROR(('Jahresübersicht '!O20+'Jahresübersicht '!P20+'Jahresübersicht '!Q20)/'Jahresübersicht '!U20,"")</f>
        <v/>
      </c>
      <c r="M20" s="163" t="str">
        <f>IFERROR(('Jahresübersicht '!R20+'Jahresübersicht '!S20+'Jahresübersicht '!T20)/'Jahresübersicht '!U20,"")</f>
        <v/>
      </c>
    </row>
    <row r="21" spans="1:13" x14ac:dyDescent="0.25">
      <c r="A21" s="161" t="s">
        <v>17</v>
      </c>
      <c r="B21" s="163" t="str">
        <f>IFERROR('Jahresübersicht '!B21/'Jahresübersicht '!$E21,"")</f>
        <v/>
      </c>
      <c r="C21" s="163" t="str">
        <f>IFERROR('Jahresübersicht '!C21/'Jahresübersicht '!$E21,"")</f>
        <v/>
      </c>
      <c r="D21" s="163" t="str">
        <f>IFERROR('Jahresübersicht '!D21/'Jahresübersicht '!$E21,"")</f>
        <v/>
      </c>
      <c r="F21" s="161" t="s">
        <v>17</v>
      </c>
      <c r="G21" s="163" t="str">
        <f>IFERROR('Jahresübersicht '!F21/'Jahresübersicht '!U21,"")</f>
        <v/>
      </c>
      <c r="H21" s="163" t="str">
        <f>IFERROR('Jahresübersicht '!G21/'Jahresübersicht '!U21,"")</f>
        <v/>
      </c>
      <c r="I21" s="163" t="str">
        <f>IFERROR('Jahresübersicht '!H21/'Jahresübersicht '!U21,"")</f>
        <v/>
      </c>
      <c r="J21" s="163" t="str">
        <f>IFERROR(('Jahresübersicht '!I21+'Jahresübersicht '!J21+'Jahresübersicht '!K21)/'Jahresübersicht '!U21,"")</f>
        <v/>
      </c>
      <c r="K21" s="163" t="str">
        <f>IFERROR(('Jahresübersicht '!L21+'Jahresübersicht '!M21+'Jahresübersicht '!N21)/'Jahresübersicht '!U21,"")</f>
        <v/>
      </c>
      <c r="L21" s="163" t="str">
        <f>IFERROR(('Jahresübersicht '!O21+'Jahresübersicht '!P21+'Jahresübersicht '!Q21)/'Jahresübersicht '!U21,"")</f>
        <v/>
      </c>
      <c r="M21" s="163" t="str">
        <f>IFERROR(('Jahresübersicht '!R21+'Jahresübersicht '!S21+'Jahresübersicht '!T21)/'Jahresübersicht '!U21,"")</f>
        <v/>
      </c>
    </row>
    <row r="22" spans="1:13" x14ac:dyDescent="0.25">
      <c r="A22" s="162" t="s">
        <v>1</v>
      </c>
      <c r="B22" s="164" t="str">
        <f>IFERROR('Jahresübersicht '!B22/'Jahresübersicht '!$E22,"")</f>
        <v/>
      </c>
      <c r="C22" s="164" t="str">
        <f>IFERROR('Jahresübersicht '!C22/'Jahresübersicht '!$E22,"")</f>
        <v/>
      </c>
      <c r="D22" s="164" t="str">
        <f>IFERROR('Jahresübersicht '!D22/'Jahresübersicht '!$E22,"")</f>
        <v/>
      </c>
      <c r="F22" s="162" t="s">
        <v>1</v>
      </c>
      <c r="G22" s="164" t="str">
        <f>IFERROR('Jahresübersicht '!F22/'Jahresübersicht '!U22,"")</f>
        <v/>
      </c>
      <c r="H22" s="164" t="str">
        <f>IFERROR('Jahresübersicht '!G22/'Jahresübersicht '!U22,"")</f>
        <v/>
      </c>
      <c r="I22" s="164" t="str">
        <f>IFERROR('Jahresübersicht '!H22/'Jahresübersicht '!U22,"")</f>
        <v/>
      </c>
      <c r="J22" s="164" t="str">
        <f>IFERROR(('Jahresübersicht '!I22+'Jahresübersicht '!J22+'Jahresübersicht '!K22)/'Jahresübersicht '!U22,"")</f>
        <v/>
      </c>
      <c r="K22" s="164" t="str">
        <f>IFERROR(('Jahresübersicht '!L22+'Jahresübersicht '!M22+'Jahresübersicht '!N22)/'Jahresübersicht '!U22,"")</f>
        <v/>
      </c>
      <c r="L22" s="164" t="str">
        <f>IFERROR(('Jahresübersicht '!O22+'Jahresübersicht '!P22+'Jahresübersicht '!Q22)/'Jahresübersicht '!U22,"")</f>
        <v/>
      </c>
      <c r="M22" s="164" t="str">
        <f>IFERROR(('Jahresübersicht '!R22+'Jahresübersicht '!S22+'Jahresübersicht '!T22)/'Jahresübersicht '!U22,"")</f>
        <v/>
      </c>
    </row>
    <row r="25" spans="1:13" x14ac:dyDescent="0.25">
      <c r="A25" s="27" t="s">
        <v>91</v>
      </c>
    </row>
    <row r="27" spans="1:13" s="181" customFormat="1" ht="31.5" customHeight="1" x14ac:dyDescent="0.25">
      <c r="A27" s="177"/>
      <c r="B27" s="180" t="str">
        <f>'Jahresübersicht '!V8</f>
        <v>Einzelarbeit</v>
      </c>
      <c r="C27" s="180" t="str">
        <f>'Jahresübersicht '!W8</f>
        <v>offenes Angebot</v>
      </c>
      <c r="D27" s="180" t="str">
        <f>'Jahresübersicht '!X8</f>
        <v>Gruppenangebot</v>
      </c>
      <c r="E27" s="180" t="str">
        <f>'Jahresübersicht '!Y8</f>
        <v>Beteiligungsprojekt</v>
      </c>
      <c r="F27" s="180" t="str">
        <f>'Jahresübersicht '!Z8</f>
        <v>Angebot in Kooperation</v>
      </c>
      <c r="G27" s="180" t="str">
        <f>'Jahresübersicht '!AA8</f>
        <v>Ausflug/Exkursion</v>
      </c>
      <c r="H27" s="180" t="str">
        <f>'Jahresübersicht '!AB8</f>
        <v>Fahrt mit Übernachtung</v>
      </c>
    </row>
    <row r="28" spans="1:13" x14ac:dyDescent="0.25">
      <c r="A28" s="161" t="s">
        <v>6</v>
      </c>
      <c r="B28" s="163" t="str">
        <f>IFERROR('Jahresübersicht '!V10/'Jahresübersicht '!$AC10,"")</f>
        <v/>
      </c>
      <c r="C28" s="163" t="str">
        <f>IFERROR('Jahresübersicht '!W10/'Jahresübersicht '!$AC10,"")</f>
        <v/>
      </c>
      <c r="D28" s="163" t="str">
        <f>IFERROR('Jahresübersicht '!X10/'Jahresübersicht '!$AC10,"")</f>
        <v/>
      </c>
      <c r="E28" s="163" t="str">
        <f>IFERROR('Jahresübersicht '!Y10/'Jahresübersicht '!$AC10,"")</f>
        <v/>
      </c>
      <c r="F28" s="163" t="str">
        <f>IFERROR('Jahresübersicht '!Z10/'Jahresübersicht '!$AC10,"")</f>
        <v/>
      </c>
      <c r="G28" s="163" t="str">
        <f>IFERROR('Jahresübersicht '!AA10/'Jahresübersicht '!$AC10,"")</f>
        <v/>
      </c>
      <c r="H28" s="163" t="str">
        <f>IFERROR('Jahresübersicht '!AB10/'Jahresübersicht '!$AC10,"")</f>
        <v/>
      </c>
    </row>
    <row r="29" spans="1:13" x14ac:dyDescent="0.25">
      <c r="A29" s="161" t="s">
        <v>7</v>
      </c>
      <c r="B29" s="163" t="str">
        <f>IFERROR('Jahresübersicht '!V11/'Jahresübersicht '!$AC11,"")</f>
        <v/>
      </c>
      <c r="C29" s="163" t="str">
        <f>IFERROR('Jahresübersicht '!W11/'Jahresübersicht '!$AC11,"")</f>
        <v/>
      </c>
      <c r="D29" s="163" t="str">
        <f>IFERROR('Jahresübersicht '!X11/'Jahresübersicht '!$AC11,"")</f>
        <v/>
      </c>
      <c r="E29" s="163" t="str">
        <f>IFERROR('Jahresübersicht '!Y11/'Jahresübersicht '!$AC11,"")</f>
        <v/>
      </c>
      <c r="F29" s="163" t="str">
        <f>IFERROR('Jahresübersicht '!Z11/'Jahresübersicht '!$AC11,"")</f>
        <v/>
      </c>
      <c r="G29" s="163" t="str">
        <f>IFERROR('Jahresübersicht '!AA11/'Jahresübersicht '!$AC11,"")</f>
        <v/>
      </c>
      <c r="H29" s="163" t="str">
        <f>IFERROR('Jahresübersicht '!AB11/'Jahresübersicht '!$AC11,"")</f>
        <v/>
      </c>
    </row>
    <row r="30" spans="1:13" x14ac:dyDescent="0.25">
      <c r="A30" s="161" t="s">
        <v>8</v>
      </c>
      <c r="B30" s="163" t="str">
        <f>IFERROR('Jahresübersicht '!V12/'Jahresübersicht '!$AC12,"")</f>
        <v/>
      </c>
      <c r="C30" s="163" t="str">
        <f>IFERROR('Jahresübersicht '!W12/'Jahresübersicht '!$AC12,"")</f>
        <v/>
      </c>
      <c r="D30" s="163" t="str">
        <f>IFERROR('Jahresübersicht '!X12/'Jahresübersicht '!$AC12,"")</f>
        <v/>
      </c>
      <c r="E30" s="163" t="str">
        <f>IFERROR('Jahresübersicht '!Y12/'Jahresübersicht '!$AC12,"")</f>
        <v/>
      </c>
      <c r="F30" s="163" t="str">
        <f>IFERROR('Jahresübersicht '!Z12/'Jahresübersicht '!$AC12,"")</f>
        <v/>
      </c>
      <c r="G30" s="163" t="str">
        <f>IFERROR('Jahresübersicht '!AA12/'Jahresübersicht '!$AC12,"")</f>
        <v/>
      </c>
      <c r="H30" s="163" t="str">
        <f>IFERROR('Jahresübersicht '!AB12/'Jahresübersicht '!$AC12,"")</f>
        <v/>
      </c>
    </row>
    <row r="31" spans="1:13" s="150" customFormat="1" x14ac:dyDescent="0.25">
      <c r="A31" s="161" t="s">
        <v>9</v>
      </c>
      <c r="B31" s="163" t="str">
        <f>IFERROR('Jahresübersicht '!V13/'Jahresübersicht '!$AC13,"")</f>
        <v/>
      </c>
      <c r="C31" s="163" t="str">
        <f>IFERROR('Jahresübersicht '!W13/'Jahresübersicht '!$AC13,"")</f>
        <v/>
      </c>
      <c r="D31" s="163" t="str">
        <f>IFERROR('Jahresübersicht '!X13/'Jahresübersicht '!$AC13,"")</f>
        <v/>
      </c>
      <c r="E31" s="163" t="str">
        <f>IFERROR('Jahresübersicht '!Y13/'Jahresübersicht '!$AC13,"")</f>
        <v/>
      </c>
      <c r="F31" s="163" t="str">
        <f>IFERROR('Jahresübersicht '!Z13/'Jahresübersicht '!$AC13,"")</f>
        <v/>
      </c>
      <c r="G31" s="163" t="str">
        <f>IFERROR('Jahresübersicht '!AA13/'Jahresübersicht '!$AC13,"")</f>
        <v/>
      </c>
      <c r="H31" s="163" t="str">
        <f>IFERROR('Jahresübersicht '!AB13/'Jahresübersicht '!$AC13,"")</f>
        <v/>
      </c>
    </row>
    <row r="32" spans="1:13" s="150" customFormat="1" x14ac:dyDescent="0.25">
      <c r="A32" s="161" t="s">
        <v>10</v>
      </c>
      <c r="B32" s="163" t="str">
        <f>IFERROR('Jahresübersicht '!V14/'Jahresübersicht '!$AC14,"")</f>
        <v/>
      </c>
      <c r="C32" s="163" t="str">
        <f>IFERROR('Jahresübersicht '!W14/'Jahresübersicht '!$AC14,"")</f>
        <v/>
      </c>
      <c r="D32" s="163" t="str">
        <f>IFERROR('Jahresübersicht '!X14/'Jahresübersicht '!$AC14,"")</f>
        <v/>
      </c>
      <c r="E32" s="163" t="str">
        <f>IFERROR('Jahresübersicht '!Y14/'Jahresübersicht '!$AC14,"")</f>
        <v/>
      </c>
      <c r="F32" s="163" t="str">
        <f>IFERROR('Jahresübersicht '!Z14/'Jahresübersicht '!$AC14,"")</f>
        <v/>
      </c>
      <c r="G32" s="163" t="str">
        <f>IFERROR('Jahresübersicht '!AA14/'Jahresübersicht '!$AC14,"")</f>
        <v/>
      </c>
      <c r="H32" s="163" t="str">
        <f>IFERROR('Jahresübersicht '!AB14/'Jahresübersicht '!$AC14,"")</f>
        <v/>
      </c>
    </row>
    <row r="33" spans="1:8" s="150" customFormat="1" x14ac:dyDescent="0.25">
      <c r="A33" s="161" t="s">
        <v>11</v>
      </c>
      <c r="B33" s="163" t="str">
        <f>IFERROR('Jahresübersicht '!V15/'Jahresübersicht '!$AC15,"")</f>
        <v/>
      </c>
      <c r="C33" s="163" t="str">
        <f>IFERROR('Jahresübersicht '!W15/'Jahresübersicht '!$AC15,"")</f>
        <v/>
      </c>
      <c r="D33" s="163" t="str">
        <f>IFERROR('Jahresübersicht '!X15/'Jahresübersicht '!$AC15,"")</f>
        <v/>
      </c>
      <c r="E33" s="163" t="str">
        <f>IFERROR('Jahresübersicht '!Y15/'Jahresübersicht '!$AC15,"")</f>
        <v/>
      </c>
      <c r="F33" s="163" t="str">
        <f>IFERROR('Jahresübersicht '!Z15/'Jahresübersicht '!$AC15,"")</f>
        <v/>
      </c>
      <c r="G33" s="163" t="str">
        <f>IFERROR('Jahresübersicht '!AA15/'Jahresübersicht '!$AC15,"")</f>
        <v/>
      </c>
      <c r="H33" s="163" t="str">
        <f>IFERROR('Jahresübersicht '!AB15/'Jahresübersicht '!$AC15,"")</f>
        <v/>
      </c>
    </row>
    <row r="34" spans="1:8" s="150" customFormat="1" x14ac:dyDescent="0.25">
      <c r="A34" s="161" t="s">
        <v>12</v>
      </c>
      <c r="B34" s="163" t="str">
        <f>IFERROR('Jahresübersicht '!V16/'Jahresübersicht '!$AC16,"")</f>
        <v/>
      </c>
      <c r="C34" s="163" t="str">
        <f>IFERROR('Jahresübersicht '!W16/'Jahresübersicht '!$AC16,"")</f>
        <v/>
      </c>
      <c r="D34" s="163" t="str">
        <f>IFERROR('Jahresübersicht '!X16/'Jahresübersicht '!$AC16,"")</f>
        <v/>
      </c>
      <c r="E34" s="163" t="str">
        <f>IFERROR('Jahresübersicht '!Y16/'Jahresübersicht '!$AC16,"")</f>
        <v/>
      </c>
      <c r="F34" s="163" t="str">
        <f>IFERROR('Jahresübersicht '!Z16/'Jahresübersicht '!$AC16,"")</f>
        <v/>
      </c>
      <c r="G34" s="163" t="str">
        <f>IFERROR('Jahresübersicht '!AA16/'Jahresübersicht '!$AC16,"")</f>
        <v/>
      </c>
      <c r="H34" s="163" t="str">
        <f>IFERROR('Jahresübersicht '!AB16/'Jahresübersicht '!$AC16,"")</f>
        <v/>
      </c>
    </row>
    <row r="35" spans="1:8" x14ac:dyDescent="0.25">
      <c r="A35" s="161" t="s">
        <v>13</v>
      </c>
      <c r="B35" s="163" t="str">
        <f>IFERROR('Jahresübersicht '!V17/'Jahresübersicht '!$AC17,"")</f>
        <v/>
      </c>
      <c r="C35" s="163" t="str">
        <f>IFERROR('Jahresübersicht '!W17/'Jahresübersicht '!$AC17,"")</f>
        <v/>
      </c>
      <c r="D35" s="163" t="str">
        <f>IFERROR('Jahresübersicht '!X17/'Jahresübersicht '!$AC17,"")</f>
        <v/>
      </c>
      <c r="E35" s="163" t="str">
        <f>IFERROR('Jahresübersicht '!Y17/'Jahresübersicht '!$AC17,"")</f>
        <v/>
      </c>
      <c r="F35" s="163" t="str">
        <f>IFERROR('Jahresübersicht '!Z17/'Jahresübersicht '!$AC17,"")</f>
        <v/>
      </c>
      <c r="G35" s="163" t="str">
        <f>IFERROR('Jahresübersicht '!AA17/'Jahresübersicht '!$AC17,"")</f>
        <v/>
      </c>
      <c r="H35" s="163" t="str">
        <f>IFERROR('Jahresübersicht '!AB17/'Jahresübersicht '!$AC17,"")</f>
        <v/>
      </c>
    </row>
    <row r="36" spans="1:8" x14ac:dyDescent="0.25">
      <c r="A36" s="161" t="s">
        <v>14</v>
      </c>
      <c r="B36" s="163" t="str">
        <f>IFERROR('Jahresübersicht '!V18/'Jahresübersicht '!$AC18,"")</f>
        <v/>
      </c>
      <c r="C36" s="163" t="str">
        <f>IFERROR('Jahresübersicht '!W18/'Jahresübersicht '!$AC18,"")</f>
        <v/>
      </c>
      <c r="D36" s="163" t="str">
        <f>IFERROR('Jahresübersicht '!X18/'Jahresübersicht '!$AC18,"")</f>
        <v/>
      </c>
      <c r="E36" s="163" t="str">
        <f>IFERROR('Jahresübersicht '!Y18/'Jahresübersicht '!$AC18,"")</f>
        <v/>
      </c>
      <c r="F36" s="163" t="str">
        <f>IFERROR('Jahresübersicht '!Z18/'Jahresübersicht '!$AC18,"")</f>
        <v/>
      </c>
      <c r="G36" s="163" t="str">
        <f>IFERROR('Jahresübersicht '!AA18/'Jahresübersicht '!$AC18,"")</f>
        <v/>
      </c>
      <c r="H36" s="163" t="str">
        <f>IFERROR('Jahresübersicht '!AB18/'Jahresübersicht '!$AC18,"")</f>
        <v/>
      </c>
    </row>
    <row r="37" spans="1:8" x14ac:dyDescent="0.25">
      <c r="A37" s="161" t="s">
        <v>15</v>
      </c>
      <c r="B37" s="163" t="str">
        <f>IFERROR('Jahresübersicht '!V19/'Jahresübersicht '!$AC19,"")</f>
        <v/>
      </c>
      <c r="C37" s="163" t="str">
        <f>IFERROR('Jahresübersicht '!W19/'Jahresübersicht '!$AC19,"")</f>
        <v/>
      </c>
      <c r="D37" s="163" t="str">
        <f>IFERROR('Jahresübersicht '!X19/'Jahresübersicht '!$AC19,"")</f>
        <v/>
      </c>
      <c r="E37" s="163" t="str">
        <f>IFERROR('Jahresübersicht '!Y19/'Jahresübersicht '!$AC19,"")</f>
        <v/>
      </c>
      <c r="F37" s="163" t="str">
        <f>IFERROR('Jahresübersicht '!Z19/'Jahresübersicht '!$AC19,"")</f>
        <v/>
      </c>
      <c r="G37" s="163" t="str">
        <f>IFERROR('Jahresübersicht '!AA19/'Jahresübersicht '!$AC19,"")</f>
        <v/>
      </c>
      <c r="H37" s="163" t="str">
        <f>IFERROR('Jahresübersicht '!AB19/'Jahresübersicht '!$AC19,"")</f>
        <v/>
      </c>
    </row>
    <row r="38" spans="1:8" x14ac:dyDescent="0.25">
      <c r="A38" s="161" t="s">
        <v>16</v>
      </c>
      <c r="B38" s="163" t="str">
        <f>IFERROR('Jahresübersicht '!V20/'Jahresübersicht '!$AC20,"")</f>
        <v/>
      </c>
      <c r="C38" s="163" t="str">
        <f>IFERROR('Jahresübersicht '!W20/'Jahresübersicht '!$AC20,"")</f>
        <v/>
      </c>
      <c r="D38" s="163" t="str">
        <f>IFERROR('Jahresübersicht '!X20/'Jahresübersicht '!$AC20,"")</f>
        <v/>
      </c>
      <c r="E38" s="163" t="str">
        <f>IFERROR('Jahresübersicht '!Y20/'Jahresübersicht '!$AC20,"")</f>
        <v/>
      </c>
      <c r="F38" s="163" t="str">
        <f>IFERROR('Jahresübersicht '!Z20/'Jahresübersicht '!$AC20,"")</f>
        <v/>
      </c>
      <c r="G38" s="163" t="str">
        <f>IFERROR('Jahresübersicht '!AA20/'Jahresübersicht '!$AC20,"")</f>
        <v/>
      </c>
      <c r="H38" s="163" t="str">
        <f>IFERROR('Jahresübersicht '!AB20/'Jahresübersicht '!$AC20,"")</f>
        <v/>
      </c>
    </row>
    <row r="39" spans="1:8" x14ac:dyDescent="0.25">
      <c r="A39" s="161" t="s">
        <v>17</v>
      </c>
      <c r="B39" s="163" t="str">
        <f>IFERROR('Jahresübersicht '!V21/'Jahresübersicht '!$AC21,"")</f>
        <v/>
      </c>
      <c r="C39" s="163" t="str">
        <f>IFERROR('Jahresübersicht '!W21/'Jahresübersicht '!$AC21,"")</f>
        <v/>
      </c>
      <c r="D39" s="163" t="str">
        <f>IFERROR('Jahresübersicht '!X21/'Jahresübersicht '!$AC21,"")</f>
        <v/>
      </c>
      <c r="E39" s="163" t="str">
        <f>IFERROR('Jahresübersicht '!Y21/'Jahresübersicht '!$AC21,"")</f>
        <v/>
      </c>
      <c r="F39" s="163" t="str">
        <f>IFERROR('Jahresübersicht '!Z21/'Jahresübersicht '!$AC21,"")</f>
        <v/>
      </c>
      <c r="G39" s="163" t="str">
        <f>IFERROR('Jahresübersicht '!AA21/'Jahresübersicht '!$AC21,"")</f>
        <v/>
      </c>
      <c r="H39" s="163" t="str">
        <f>IFERROR('Jahresübersicht '!AB21/'Jahresübersicht '!$AC21,"")</f>
        <v/>
      </c>
    </row>
    <row r="40" spans="1:8" x14ac:dyDescent="0.25">
      <c r="A40" s="162" t="s">
        <v>1</v>
      </c>
      <c r="B40" s="164" t="str">
        <f>IFERROR('Jahresübersicht '!V22/'Jahresübersicht '!$AC22,"")</f>
        <v/>
      </c>
      <c r="C40" s="164" t="str">
        <f>IFERROR('Jahresübersicht '!W22/'Jahresübersicht '!$AC22,"")</f>
        <v/>
      </c>
      <c r="D40" s="164" t="str">
        <f>IFERROR('Jahresübersicht '!X22/'Jahresübersicht '!$AC22,"")</f>
        <v/>
      </c>
      <c r="E40" s="164" t="str">
        <f>IFERROR('Jahresübersicht '!Y22/'Jahresübersicht '!$AC22,"")</f>
        <v/>
      </c>
      <c r="F40" s="164" t="str">
        <f>IFERROR('Jahresübersicht '!Z22/'Jahresübersicht '!$AC22,"")</f>
        <v/>
      </c>
      <c r="G40" s="164" t="str">
        <f>IFERROR('Jahresübersicht '!AA22/'Jahresübersicht '!$AC22,"")</f>
        <v/>
      </c>
      <c r="H40" s="164" t="str">
        <f>IFERROR('Jahresübersicht '!AB22/'Jahresübersicht '!$AC22,"")</f>
        <v/>
      </c>
    </row>
  </sheetData>
  <sheetProtection sheet="1" objects="1" scenarios="1"/>
  <customSheetViews>
    <customSheetView guid="{BCBC1B11-4E9B-4E8B-8945-781F487FE216}" scale="80" fitToPage="1">
      <selection activeCell="D19" sqref="D19"/>
      <pageMargins left="0.70866141732283472" right="0.70866141732283472" top="0.78740157480314965" bottom="0.78740157480314965" header="0.31496062992125984" footer="0.31496062992125984"/>
      <pageSetup paperSize="9" scale="56" orientation="landscape" r:id="rId1"/>
    </customSheetView>
    <customSheetView guid="{230BA401-F0C0-4897-9C7E-9DC1DEAEC41D}" scale="80" fitToPage="1">
      <selection activeCell="D19" sqref="D19"/>
      <pageMargins left="0.70866141732283472" right="0.70866141732283472" top="0.78740157480314965" bottom="0.78740157480314965" header="0.31496062992125984" footer="0.31496062992125984"/>
      <pageSetup paperSize="9" scale="56" orientation="landscape" r:id="rId2"/>
    </customSheetView>
  </customSheetViews>
  <mergeCells count="1">
    <mergeCell ref="J4:Q4"/>
  </mergeCells>
  <pageMargins left="0.70866141732283472" right="0.70866141732283472" top="0.78740157480314965" bottom="0.78740157480314965" header="0.31496062992125984" footer="0.31496062992125984"/>
  <pageSetup paperSize="9" scale="56"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8"/>
  <sheetViews>
    <sheetView zoomScale="60" zoomScaleNormal="60" zoomScalePageLayoutView="60" workbookViewId="0">
      <selection activeCell="T10" sqref="T10"/>
    </sheetView>
  </sheetViews>
  <sheetFormatPr baseColWidth="10" defaultColWidth="11" defaultRowHeight="15" x14ac:dyDescent="0.25"/>
  <cols>
    <col min="1" max="1" width="17.875" style="24" bestFit="1" customWidth="1"/>
    <col min="2" max="4" width="6.625" style="24" customWidth="1"/>
    <col min="5" max="5" width="7.625" style="24" customWidth="1"/>
    <col min="6" max="20" width="6.125" style="24" customWidth="1"/>
    <col min="21" max="21" width="7.625" style="24" customWidth="1"/>
    <col min="22" max="28" width="6.625" style="24" customWidth="1"/>
    <col min="29" max="29" width="7.625" style="24" customWidth="1"/>
    <col min="30" max="32" width="6.625" style="24" customWidth="1"/>
    <col min="33" max="33" width="11" style="24" customWidth="1"/>
    <col min="34" max="16384" width="11" style="24"/>
  </cols>
  <sheetData>
    <row r="1" spans="1:32" ht="18.75" x14ac:dyDescent="0.3">
      <c r="A1" s="166" t="s">
        <v>97</v>
      </c>
      <c r="B1" s="166">
        <f>Ausblenden!A81</f>
        <v>2025</v>
      </c>
    </row>
    <row r="3" spans="1:32" ht="21" customHeight="1" x14ac:dyDescent="0.25">
      <c r="A3" s="128" t="s">
        <v>0</v>
      </c>
      <c r="B3" s="36">
        <f>'Deckblatt 2025'!C7</f>
        <v>0</v>
      </c>
    </row>
    <row r="4" spans="1:32" ht="21" customHeight="1" x14ac:dyDescent="0.25">
      <c r="A4" s="129" t="s">
        <v>85</v>
      </c>
      <c r="B4" s="36">
        <f>'Deckblatt 2025'!C9</f>
        <v>0</v>
      </c>
    </row>
    <row r="5" spans="1:32" ht="21" customHeight="1" x14ac:dyDescent="0.25">
      <c r="A5" s="129" t="s">
        <v>70</v>
      </c>
      <c r="B5" s="176">
        <f>'Deckblatt 2025'!C11</f>
        <v>0</v>
      </c>
    </row>
    <row r="6" spans="1:32" ht="21" customHeight="1" thickBot="1" x14ac:dyDescent="0.3"/>
    <row r="7" spans="1:32" ht="21" customHeight="1" thickBot="1" x14ac:dyDescent="0.3">
      <c r="A7" s="37" t="s">
        <v>18</v>
      </c>
      <c r="B7" s="245" t="s">
        <v>87</v>
      </c>
      <c r="C7" s="246"/>
      <c r="D7" s="246"/>
      <c r="E7" s="247"/>
      <c r="F7" s="245" t="s">
        <v>88</v>
      </c>
      <c r="G7" s="246"/>
      <c r="H7" s="246"/>
      <c r="I7" s="246"/>
      <c r="J7" s="246"/>
      <c r="K7" s="246"/>
      <c r="L7" s="246"/>
      <c r="M7" s="246"/>
      <c r="N7" s="246"/>
      <c r="O7" s="246"/>
      <c r="P7" s="246"/>
      <c r="Q7" s="246"/>
      <c r="R7" s="246"/>
      <c r="S7" s="246"/>
      <c r="T7" s="246"/>
      <c r="U7" s="247"/>
      <c r="V7" s="265" t="s">
        <v>57</v>
      </c>
      <c r="W7" s="266"/>
      <c r="X7" s="266"/>
      <c r="Y7" s="266"/>
      <c r="Z7" s="266"/>
      <c r="AA7" s="266"/>
      <c r="AB7" s="266"/>
      <c r="AC7" s="267"/>
      <c r="AD7" s="245" t="s">
        <v>62</v>
      </c>
      <c r="AE7" s="246"/>
      <c r="AF7" s="247"/>
    </row>
    <row r="8" spans="1:32" ht="45" customHeight="1" x14ac:dyDescent="0.25">
      <c r="A8" s="235"/>
      <c r="B8" s="237" t="s">
        <v>66</v>
      </c>
      <c r="C8" s="239" t="s">
        <v>67</v>
      </c>
      <c r="D8" s="241" t="s">
        <v>100</v>
      </c>
      <c r="E8" s="243" t="s">
        <v>1</v>
      </c>
      <c r="F8" s="255" t="s">
        <v>2</v>
      </c>
      <c r="G8" s="251" t="s">
        <v>26</v>
      </c>
      <c r="H8" s="253" t="s">
        <v>27</v>
      </c>
      <c r="I8" s="248" t="s">
        <v>3</v>
      </c>
      <c r="J8" s="249"/>
      <c r="K8" s="250"/>
      <c r="L8" s="248" t="s">
        <v>4</v>
      </c>
      <c r="M8" s="249"/>
      <c r="N8" s="250"/>
      <c r="O8" s="248" t="s">
        <v>5</v>
      </c>
      <c r="P8" s="249"/>
      <c r="Q8" s="250"/>
      <c r="R8" s="248" t="s">
        <v>56</v>
      </c>
      <c r="S8" s="249"/>
      <c r="T8" s="250"/>
      <c r="U8" s="243" t="s">
        <v>19</v>
      </c>
      <c r="V8" s="270" t="s">
        <v>71</v>
      </c>
      <c r="W8" s="257" t="s">
        <v>72</v>
      </c>
      <c r="X8" s="257" t="s">
        <v>73</v>
      </c>
      <c r="Y8" s="257" t="s">
        <v>74</v>
      </c>
      <c r="Z8" s="257" t="s">
        <v>75</v>
      </c>
      <c r="AA8" s="257" t="s">
        <v>76</v>
      </c>
      <c r="AB8" s="263" t="s">
        <v>77</v>
      </c>
      <c r="AC8" s="243" t="s">
        <v>19</v>
      </c>
      <c r="AD8" s="259" t="s">
        <v>78</v>
      </c>
      <c r="AE8" s="268" t="s">
        <v>79</v>
      </c>
      <c r="AF8" s="261" t="s">
        <v>80</v>
      </c>
    </row>
    <row r="9" spans="1:32" ht="69.95" customHeight="1" thickBot="1" x14ac:dyDescent="0.3">
      <c r="A9" s="236"/>
      <c r="B9" s="238"/>
      <c r="C9" s="240"/>
      <c r="D9" s="242"/>
      <c r="E9" s="244"/>
      <c r="F9" s="256"/>
      <c r="G9" s="252"/>
      <c r="H9" s="254"/>
      <c r="I9" s="137" t="s">
        <v>24</v>
      </c>
      <c r="J9" s="38" t="s">
        <v>25</v>
      </c>
      <c r="K9" s="310" t="s">
        <v>147</v>
      </c>
      <c r="L9" s="138" t="s">
        <v>24</v>
      </c>
      <c r="M9" s="38" t="s">
        <v>25</v>
      </c>
      <c r="N9" s="310" t="s">
        <v>147</v>
      </c>
      <c r="O9" s="137" t="s">
        <v>24</v>
      </c>
      <c r="P9" s="38" t="s">
        <v>25</v>
      </c>
      <c r="Q9" s="310" t="s">
        <v>147</v>
      </c>
      <c r="R9" s="137" t="s">
        <v>24</v>
      </c>
      <c r="S9" s="38" t="s">
        <v>25</v>
      </c>
      <c r="T9" s="310" t="s">
        <v>147</v>
      </c>
      <c r="U9" s="244"/>
      <c r="V9" s="271"/>
      <c r="W9" s="258"/>
      <c r="X9" s="258"/>
      <c r="Y9" s="258"/>
      <c r="Z9" s="258"/>
      <c r="AA9" s="258"/>
      <c r="AB9" s="264"/>
      <c r="AC9" s="244"/>
      <c r="AD9" s="260"/>
      <c r="AE9" s="269"/>
      <c r="AF9" s="262"/>
    </row>
    <row r="10" spans="1:32" ht="21" customHeight="1" x14ac:dyDescent="0.25">
      <c r="A10" s="39" t="s">
        <v>6</v>
      </c>
      <c r="B10" s="40">
        <f>Januar!C41</f>
        <v>0</v>
      </c>
      <c r="C10" s="40">
        <f>Januar!D41</f>
        <v>0</v>
      </c>
      <c r="D10" s="171">
        <f>Januar!E41</f>
        <v>0</v>
      </c>
      <c r="E10" s="42">
        <f>SUM(B10:D10)</f>
        <v>0</v>
      </c>
      <c r="F10" s="184">
        <f>Januar!G41</f>
        <v>0</v>
      </c>
      <c r="G10" s="186">
        <f>Januar!H41</f>
        <v>0</v>
      </c>
      <c r="H10" s="184">
        <f>Januar!I41</f>
        <v>0</v>
      </c>
      <c r="I10" s="186">
        <f>Januar!J41</f>
        <v>0</v>
      </c>
      <c r="J10" s="184">
        <f>Januar!K41</f>
        <v>0</v>
      </c>
      <c r="K10" s="186">
        <f>Januar!L41</f>
        <v>0</v>
      </c>
      <c r="L10" s="41">
        <f>Januar!M41</f>
        <v>0</v>
      </c>
      <c r="M10" s="184">
        <f>Januar!N41</f>
        <v>0</v>
      </c>
      <c r="N10" s="186">
        <f>Januar!O41</f>
        <v>0</v>
      </c>
      <c r="O10" s="41">
        <f>Januar!P41</f>
        <v>0</v>
      </c>
      <c r="P10" s="184">
        <f>Januar!Q41</f>
        <v>0</v>
      </c>
      <c r="Q10" s="186">
        <f>Januar!R41</f>
        <v>0</v>
      </c>
      <c r="R10" s="41">
        <f>Januar!S41</f>
        <v>0</v>
      </c>
      <c r="S10" s="41">
        <f>Januar!T41</f>
        <v>0</v>
      </c>
      <c r="T10" s="184">
        <f>Januar!U41</f>
        <v>0</v>
      </c>
      <c r="U10" s="42">
        <f t="shared" ref="U10" si="0">SUM(F10:T10)</f>
        <v>0</v>
      </c>
      <c r="V10" s="41">
        <f>Januar!W41</f>
        <v>0</v>
      </c>
      <c r="W10" s="41">
        <f>Januar!X41</f>
        <v>0</v>
      </c>
      <c r="X10" s="41">
        <f>Januar!Y41</f>
        <v>0</v>
      </c>
      <c r="Y10" s="41">
        <f>Januar!Z41</f>
        <v>0</v>
      </c>
      <c r="Z10" s="41">
        <f>Januar!AA41</f>
        <v>0</v>
      </c>
      <c r="AA10" s="41">
        <f>Januar!AB41</f>
        <v>0</v>
      </c>
      <c r="AB10" s="184">
        <f>Januar!AC41</f>
        <v>0</v>
      </c>
      <c r="AC10" s="42">
        <f>SUM(V10:AB10)</f>
        <v>0</v>
      </c>
      <c r="AD10" s="41">
        <f>Januar!AE41</f>
        <v>0</v>
      </c>
      <c r="AE10" s="184">
        <f>Januar!AF41</f>
        <v>0</v>
      </c>
      <c r="AF10" s="186">
        <f>Januar!AJ41</f>
        <v>0</v>
      </c>
    </row>
    <row r="11" spans="1:32" ht="21" customHeight="1" x14ac:dyDescent="0.25">
      <c r="A11" s="43" t="s">
        <v>7</v>
      </c>
      <c r="B11" s="40">
        <f>Februar!C39</f>
        <v>0</v>
      </c>
      <c r="C11" s="40">
        <f>Februar!D39</f>
        <v>0</v>
      </c>
      <c r="D11" s="171">
        <f>Februar!E39</f>
        <v>0</v>
      </c>
      <c r="E11" s="172">
        <f>Februar!F39</f>
        <v>0</v>
      </c>
      <c r="F11" s="171">
        <f>Februar!G39</f>
        <v>0</v>
      </c>
      <c r="G11" s="174">
        <f>Februar!H39</f>
        <v>0</v>
      </c>
      <c r="H11" s="171">
        <f>Februar!I39</f>
        <v>0</v>
      </c>
      <c r="I11" s="174">
        <f>Februar!J39</f>
        <v>0</v>
      </c>
      <c r="J11" s="171">
        <f>Februar!K39</f>
        <v>0</v>
      </c>
      <c r="K11" s="174">
        <f>Februar!L39</f>
        <v>0</v>
      </c>
      <c r="L11" s="40">
        <f>Februar!M39</f>
        <v>0</v>
      </c>
      <c r="M11" s="171">
        <f>Februar!N39</f>
        <v>0</v>
      </c>
      <c r="N11" s="174">
        <f>Februar!O39</f>
        <v>0</v>
      </c>
      <c r="O11" s="40">
        <f>Februar!P39</f>
        <v>0</v>
      </c>
      <c r="P11" s="171">
        <f>Februar!Q39</f>
        <v>0</v>
      </c>
      <c r="Q11" s="174">
        <f>Februar!R39</f>
        <v>0</v>
      </c>
      <c r="R11" s="40">
        <f>Februar!S39</f>
        <v>0</v>
      </c>
      <c r="S11" s="40">
        <f>Februar!T39</f>
        <v>0</v>
      </c>
      <c r="T11" s="171">
        <f>Februar!U39</f>
        <v>0</v>
      </c>
      <c r="U11" s="172">
        <f>Februar!V39</f>
        <v>0</v>
      </c>
      <c r="V11" s="40">
        <f>Februar!W39</f>
        <v>0</v>
      </c>
      <c r="W11" s="40">
        <f>Februar!X39</f>
        <v>0</v>
      </c>
      <c r="X11" s="40">
        <f>Februar!Y39</f>
        <v>0</v>
      </c>
      <c r="Y11" s="40">
        <f>Februar!Z39</f>
        <v>0</v>
      </c>
      <c r="Z11" s="40">
        <f>Februar!AA39</f>
        <v>0</v>
      </c>
      <c r="AA11" s="40">
        <f>Februar!AB39</f>
        <v>0</v>
      </c>
      <c r="AB11" s="171">
        <f>Februar!AC39</f>
        <v>0</v>
      </c>
      <c r="AC11" s="172">
        <f>Februar!AD39</f>
        <v>0</v>
      </c>
      <c r="AD11" s="40">
        <f>Februar!AE39</f>
        <v>0</v>
      </c>
      <c r="AE11" s="171">
        <f>Februar!AF39</f>
        <v>0</v>
      </c>
      <c r="AF11" s="174">
        <f>Februar!AG39</f>
        <v>0</v>
      </c>
    </row>
    <row r="12" spans="1:32" ht="21" customHeight="1" x14ac:dyDescent="0.25">
      <c r="A12" s="44" t="s">
        <v>8</v>
      </c>
      <c r="B12" s="40">
        <f>März!C41</f>
        <v>0</v>
      </c>
      <c r="C12" s="40">
        <f>März!D41</f>
        <v>0</v>
      </c>
      <c r="D12" s="171">
        <f>März!E41</f>
        <v>0</v>
      </c>
      <c r="E12" s="172">
        <f>März!F41</f>
        <v>0</v>
      </c>
      <c r="F12" s="171">
        <f>März!G41</f>
        <v>0</v>
      </c>
      <c r="G12" s="174">
        <f>März!H41</f>
        <v>0</v>
      </c>
      <c r="H12" s="171">
        <f>März!I41</f>
        <v>0</v>
      </c>
      <c r="I12" s="174">
        <f>März!J41</f>
        <v>0</v>
      </c>
      <c r="J12" s="171">
        <f>März!K41</f>
        <v>0</v>
      </c>
      <c r="K12" s="174">
        <f>März!L41</f>
        <v>0</v>
      </c>
      <c r="L12" s="40">
        <f>März!M41</f>
        <v>0</v>
      </c>
      <c r="M12" s="171">
        <f>März!N41</f>
        <v>0</v>
      </c>
      <c r="N12" s="174">
        <f>März!O41</f>
        <v>0</v>
      </c>
      <c r="O12" s="40">
        <f>März!P41</f>
        <v>0</v>
      </c>
      <c r="P12" s="171">
        <f>März!Q41</f>
        <v>0</v>
      </c>
      <c r="Q12" s="174">
        <f>März!R41</f>
        <v>0</v>
      </c>
      <c r="R12" s="40">
        <f>März!S41</f>
        <v>0</v>
      </c>
      <c r="S12" s="40">
        <f>März!T41</f>
        <v>0</v>
      </c>
      <c r="T12" s="171">
        <f>März!U41</f>
        <v>0</v>
      </c>
      <c r="U12" s="172">
        <f>März!V41</f>
        <v>0</v>
      </c>
      <c r="V12" s="40">
        <f>März!W41</f>
        <v>0</v>
      </c>
      <c r="W12" s="40">
        <f>März!X41</f>
        <v>0</v>
      </c>
      <c r="X12" s="40">
        <f>März!Y41</f>
        <v>0</v>
      </c>
      <c r="Y12" s="40">
        <f>März!Z41</f>
        <v>0</v>
      </c>
      <c r="Z12" s="40">
        <f>März!AA41</f>
        <v>0</v>
      </c>
      <c r="AA12" s="40">
        <f>März!AB41</f>
        <v>0</v>
      </c>
      <c r="AB12" s="171">
        <f>März!AC41</f>
        <v>0</v>
      </c>
      <c r="AC12" s="172">
        <f>März!AD41</f>
        <v>0</v>
      </c>
      <c r="AD12" s="40">
        <f>März!AE41</f>
        <v>0</v>
      </c>
      <c r="AE12" s="171">
        <f>März!AF41</f>
        <v>0</v>
      </c>
      <c r="AF12" s="174">
        <f>März!AG41</f>
        <v>0</v>
      </c>
    </row>
    <row r="13" spans="1:32" ht="21" customHeight="1" x14ac:dyDescent="0.25">
      <c r="A13" s="43" t="s">
        <v>9</v>
      </c>
      <c r="B13" s="40">
        <f>April!C40</f>
        <v>0</v>
      </c>
      <c r="C13" s="40">
        <f>April!D40</f>
        <v>0</v>
      </c>
      <c r="D13" s="171">
        <f>April!E40</f>
        <v>0</v>
      </c>
      <c r="E13" s="172">
        <f>April!F40</f>
        <v>0</v>
      </c>
      <c r="F13" s="171">
        <f>April!G40</f>
        <v>0</v>
      </c>
      <c r="G13" s="174">
        <f>April!H40</f>
        <v>0</v>
      </c>
      <c r="H13" s="171">
        <f>April!I40</f>
        <v>0</v>
      </c>
      <c r="I13" s="174">
        <f>April!J40</f>
        <v>0</v>
      </c>
      <c r="J13" s="171">
        <f>April!K40</f>
        <v>0</v>
      </c>
      <c r="K13" s="174">
        <f>April!L40</f>
        <v>0</v>
      </c>
      <c r="L13" s="40">
        <f>April!M40</f>
        <v>0</v>
      </c>
      <c r="M13" s="171">
        <f>April!N40</f>
        <v>0</v>
      </c>
      <c r="N13" s="174">
        <f>April!O40</f>
        <v>0</v>
      </c>
      <c r="O13" s="40">
        <f>April!P40</f>
        <v>0</v>
      </c>
      <c r="P13" s="171">
        <f>April!Q40</f>
        <v>0</v>
      </c>
      <c r="Q13" s="174">
        <f>April!R40</f>
        <v>0</v>
      </c>
      <c r="R13" s="40">
        <f>April!S40</f>
        <v>0</v>
      </c>
      <c r="S13" s="40">
        <f>April!T40</f>
        <v>0</v>
      </c>
      <c r="T13" s="171">
        <f>April!U40</f>
        <v>0</v>
      </c>
      <c r="U13" s="172">
        <f>April!V40</f>
        <v>0</v>
      </c>
      <c r="V13" s="40">
        <f>April!W40</f>
        <v>0</v>
      </c>
      <c r="W13" s="40">
        <f>April!X40</f>
        <v>0</v>
      </c>
      <c r="X13" s="40">
        <f>April!Y40</f>
        <v>0</v>
      </c>
      <c r="Y13" s="40">
        <f>April!Z40</f>
        <v>0</v>
      </c>
      <c r="Z13" s="40">
        <f>April!AA40</f>
        <v>0</v>
      </c>
      <c r="AA13" s="40">
        <f>April!AB40</f>
        <v>0</v>
      </c>
      <c r="AB13" s="171">
        <f>April!AC40</f>
        <v>0</v>
      </c>
      <c r="AC13" s="172">
        <f>April!AD40</f>
        <v>0</v>
      </c>
      <c r="AD13" s="40">
        <f>April!AE40</f>
        <v>0</v>
      </c>
      <c r="AE13" s="171">
        <f>April!AF40</f>
        <v>0</v>
      </c>
      <c r="AF13" s="174">
        <f>April!AG40</f>
        <v>0</v>
      </c>
    </row>
    <row r="14" spans="1:32" ht="21" customHeight="1" x14ac:dyDescent="0.25">
      <c r="A14" s="43" t="s">
        <v>10</v>
      </c>
      <c r="B14" s="40">
        <f>Mai!C41</f>
        <v>0</v>
      </c>
      <c r="C14" s="40">
        <f>Mai!D41</f>
        <v>0</v>
      </c>
      <c r="D14" s="171">
        <f>Mai!E41</f>
        <v>0</v>
      </c>
      <c r="E14" s="172">
        <f>Mai!F41</f>
        <v>0</v>
      </c>
      <c r="F14" s="171">
        <f>Mai!G41</f>
        <v>0</v>
      </c>
      <c r="G14" s="174">
        <f>Mai!H41</f>
        <v>0</v>
      </c>
      <c r="H14" s="171">
        <f>Mai!I41</f>
        <v>0</v>
      </c>
      <c r="I14" s="174">
        <f>Mai!J41</f>
        <v>0</v>
      </c>
      <c r="J14" s="171">
        <f>Mai!K41</f>
        <v>0</v>
      </c>
      <c r="K14" s="174">
        <f>Mai!L41</f>
        <v>0</v>
      </c>
      <c r="L14" s="40">
        <f>Mai!M41</f>
        <v>0</v>
      </c>
      <c r="M14" s="171">
        <f>Mai!N41</f>
        <v>0</v>
      </c>
      <c r="N14" s="174">
        <f>Mai!O41</f>
        <v>0</v>
      </c>
      <c r="O14" s="40">
        <f>Mai!P41</f>
        <v>0</v>
      </c>
      <c r="P14" s="171">
        <f>Mai!Q41</f>
        <v>0</v>
      </c>
      <c r="Q14" s="174">
        <f>Mai!R41</f>
        <v>0</v>
      </c>
      <c r="R14" s="40">
        <f>Mai!S41</f>
        <v>0</v>
      </c>
      <c r="S14" s="40">
        <f>Mai!T41</f>
        <v>0</v>
      </c>
      <c r="T14" s="171">
        <f>Mai!U41</f>
        <v>0</v>
      </c>
      <c r="U14" s="172">
        <f>Mai!V41</f>
        <v>0</v>
      </c>
      <c r="V14" s="40">
        <f>Mai!W41</f>
        <v>0</v>
      </c>
      <c r="W14" s="40">
        <f>Mai!X41</f>
        <v>0</v>
      </c>
      <c r="X14" s="40">
        <f>Mai!Y41</f>
        <v>0</v>
      </c>
      <c r="Y14" s="40">
        <f>Mai!Z41</f>
        <v>0</v>
      </c>
      <c r="Z14" s="40">
        <f>Mai!AA41</f>
        <v>0</v>
      </c>
      <c r="AA14" s="40">
        <f>Mai!AB41</f>
        <v>0</v>
      </c>
      <c r="AB14" s="171">
        <f>Mai!AC41</f>
        <v>0</v>
      </c>
      <c r="AC14" s="172">
        <f>Mai!AD41</f>
        <v>0</v>
      </c>
      <c r="AD14" s="40">
        <f>Mai!AE41</f>
        <v>0</v>
      </c>
      <c r="AE14" s="171">
        <f>Mai!AF41</f>
        <v>0</v>
      </c>
      <c r="AF14" s="174">
        <f>Mai!AG41</f>
        <v>0</v>
      </c>
    </row>
    <row r="15" spans="1:32" ht="21" customHeight="1" x14ac:dyDescent="0.25">
      <c r="A15" s="43" t="s">
        <v>11</v>
      </c>
      <c r="B15" s="40">
        <f>Juni!C40</f>
        <v>0</v>
      </c>
      <c r="C15" s="40">
        <f>Juni!D40</f>
        <v>0</v>
      </c>
      <c r="D15" s="171">
        <f>Juni!E40</f>
        <v>0</v>
      </c>
      <c r="E15" s="172">
        <f>Juni!F40</f>
        <v>0</v>
      </c>
      <c r="F15" s="171">
        <f>Juni!G40</f>
        <v>0</v>
      </c>
      <c r="G15" s="174">
        <f>Juni!H40</f>
        <v>0</v>
      </c>
      <c r="H15" s="171">
        <f>Juni!I40</f>
        <v>0</v>
      </c>
      <c r="I15" s="174">
        <f>Juni!J40</f>
        <v>0</v>
      </c>
      <c r="J15" s="171">
        <f>Juni!K40</f>
        <v>0</v>
      </c>
      <c r="K15" s="174">
        <f>Juni!L40</f>
        <v>0</v>
      </c>
      <c r="L15" s="40">
        <f>Juni!M40</f>
        <v>0</v>
      </c>
      <c r="M15" s="171">
        <f>Juni!N40</f>
        <v>0</v>
      </c>
      <c r="N15" s="174">
        <f>Juni!O40</f>
        <v>0</v>
      </c>
      <c r="O15" s="40">
        <f>Juni!P40</f>
        <v>0</v>
      </c>
      <c r="P15" s="171">
        <f>Juni!Q40</f>
        <v>0</v>
      </c>
      <c r="Q15" s="174">
        <f>Juni!R40</f>
        <v>0</v>
      </c>
      <c r="R15" s="40">
        <f>Juni!S40</f>
        <v>0</v>
      </c>
      <c r="S15" s="40">
        <f>Juni!T40</f>
        <v>0</v>
      </c>
      <c r="T15" s="171">
        <f>Juni!U40</f>
        <v>0</v>
      </c>
      <c r="U15" s="172">
        <f>Juni!V40</f>
        <v>0</v>
      </c>
      <c r="V15" s="40">
        <f>Juni!W40</f>
        <v>0</v>
      </c>
      <c r="W15" s="40">
        <f>Juni!X40</f>
        <v>0</v>
      </c>
      <c r="X15" s="40">
        <f>Juni!Y40</f>
        <v>0</v>
      </c>
      <c r="Y15" s="40">
        <f>Juni!Z40</f>
        <v>0</v>
      </c>
      <c r="Z15" s="40">
        <f>Juni!AA40</f>
        <v>0</v>
      </c>
      <c r="AA15" s="40">
        <f>Juni!AB40</f>
        <v>0</v>
      </c>
      <c r="AB15" s="171">
        <f>Juni!AC40</f>
        <v>0</v>
      </c>
      <c r="AC15" s="172">
        <f>Juni!AD40</f>
        <v>0</v>
      </c>
      <c r="AD15" s="40">
        <f>Juni!AE40</f>
        <v>0</v>
      </c>
      <c r="AE15" s="171">
        <f>Juni!AF40</f>
        <v>0</v>
      </c>
      <c r="AF15" s="174">
        <f>Juni!AG40</f>
        <v>0</v>
      </c>
    </row>
    <row r="16" spans="1:32" ht="21" customHeight="1" x14ac:dyDescent="0.25">
      <c r="A16" s="43" t="s">
        <v>12</v>
      </c>
      <c r="B16" s="40">
        <f>Juli!C41</f>
        <v>0</v>
      </c>
      <c r="C16" s="40">
        <f>Juli!D41</f>
        <v>0</v>
      </c>
      <c r="D16" s="171">
        <f>Juli!E41</f>
        <v>0</v>
      </c>
      <c r="E16" s="172">
        <f>Juli!F41</f>
        <v>0</v>
      </c>
      <c r="F16" s="171">
        <f>Juli!G41</f>
        <v>0</v>
      </c>
      <c r="G16" s="174">
        <f>Juli!H41</f>
        <v>0</v>
      </c>
      <c r="H16" s="171">
        <f>Juli!I41</f>
        <v>0</v>
      </c>
      <c r="I16" s="174">
        <f>Juli!J41</f>
        <v>0</v>
      </c>
      <c r="J16" s="171">
        <f>Juli!K41</f>
        <v>0</v>
      </c>
      <c r="K16" s="174">
        <f>Juli!L41</f>
        <v>0</v>
      </c>
      <c r="L16" s="40">
        <f>Juli!M41</f>
        <v>0</v>
      </c>
      <c r="M16" s="171">
        <f>Juli!N41</f>
        <v>0</v>
      </c>
      <c r="N16" s="174">
        <f>Juli!O41</f>
        <v>0</v>
      </c>
      <c r="O16" s="40">
        <f>Juli!P41</f>
        <v>0</v>
      </c>
      <c r="P16" s="171">
        <f>Juli!Q41</f>
        <v>0</v>
      </c>
      <c r="Q16" s="174">
        <f>Juli!R41</f>
        <v>0</v>
      </c>
      <c r="R16" s="40">
        <f>Juli!S41</f>
        <v>0</v>
      </c>
      <c r="S16" s="40">
        <f>Juli!T41</f>
        <v>0</v>
      </c>
      <c r="T16" s="171">
        <f>Juli!U41</f>
        <v>0</v>
      </c>
      <c r="U16" s="172">
        <f>Juli!V41</f>
        <v>0</v>
      </c>
      <c r="V16" s="40">
        <f>Juli!W41</f>
        <v>0</v>
      </c>
      <c r="W16" s="40">
        <f>Juli!X41</f>
        <v>0</v>
      </c>
      <c r="X16" s="40">
        <f>Juli!Y41</f>
        <v>0</v>
      </c>
      <c r="Y16" s="40">
        <f>Juli!Z41</f>
        <v>0</v>
      </c>
      <c r="Z16" s="40">
        <f>Juli!AA41</f>
        <v>0</v>
      </c>
      <c r="AA16" s="40">
        <f>Juli!AB41</f>
        <v>0</v>
      </c>
      <c r="AB16" s="171">
        <f>Juli!AC41</f>
        <v>0</v>
      </c>
      <c r="AC16" s="172">
        <f>Juli!AD41</f>
        <v>0</v>
      </c>
      <c r="AD16" s="40">
        <f>Juli!AE41</f>
        <v>0</v>
      </c>
      <c r="AE16" s="171">
        <f>Juli!AF41</f>
        <v>0</v>
      </c>
      <c r="AF16" s="174">
        <f>Juli!AG41</f>
        <v>0</v>
      </c>
    </row>
    <row r="17" spans="1:32" ht="21" customHeight="1" x14ac:dyDescent="0.25">
      <c r="A17" s="43" t="s">
        <v>13</v>
      </c>
      <c r="B17" s="40">
        <f>August!C41</f>
        <v>0</v>
      </c>
      <c r="C17" s="40">
        <f>August!D41</f>
        <v>0</v>
      </c>
      <c r="D17" s="171">
        <f>August!E41</f>
        <v>0</v>
      </c>
      <c r="E17" s="172">
        <f>August!F41</f>
        <v>0</v>
      </c>
      <c r="F17" s="171">
        <f>August!G41</f>
        <v>0</v>
      </c>
      <c r="G17" s="174">
        <f>August!H41</f>
        <v>0</v>
      </c>
      <c r="H17" s="171">
        <f>August!I41</f>
        <v>0</v>
      </c>
      <c r="I17" s="174">
        <f>August!J41</f>
        <v>0</v>
      </c>
      <c r="J17" s="171">
        <f>August!K41</f>
        <v>0</v>
      </c>
      <c r="K17" s="174">
        <f>August!L41</f>
        <v>0</v>
      </c>
      <c r="L17" s="40">
        <f>August!M41</f>
        <v>0</v>
      </c>
      <c r="M17" s="171">
        <f>August!N41</f>
        <v>0</v>
      </c>
      <c r="N17" s="174">
        <f>August!O41</f>
        <v>0</v>
      </c>
      <c r="O17" s="40">
        <f>August!P41</f>
        <v>0</v>
      </c>
      <c r="P17" s="171">
        <f>August!Q41</f>
        <v>0</v>
      </c>
      <c r="Q17" s="174">
        <f>August!R41</f>
        <v>0</v>
      </c>
      <c r="R17" s="40">
        <f>August!S41</f>
        <v>0</v>
      </c>
      <c r="S17" s="40">
        <f>August!T41</f>
        <v>0</v>
      </c>
      <c r="T17" s="171">
        <f>August!U41</f>
        <v>0</v>
      </c>
      <c r="U17" s="172">
        <f>August!V41</f>
        <v>0</v>
      </c>
      <c r="V17" s="40">
        <f>August!W41</f>
        <v>0</v>
      </c>
      <c r="W17" s="40">
        <f>August!X41</f>
        <v>0</v>
      </c>
      <c r="X17" s="40">
        <f>August!Y41</f>
        <v>0</v>
      </c>
      <c r="Y17" s="40">
        <f>August!Z41</f>
        <v>0</v>
      </c>
      <c r="Z17" s="40">
        <f>August!AA41</f>
        <v>0</v>
      </c>
      <c r="AA17" s="40">
        <f>August!AB41</f>
        <v>0</v>
      </c>
      <c r="AB17" s="171">
        <f>August!AC41</f>
        <v>0</v>
      </c>
      <c r="AC17" s="172">
        <f>August!AD41</f>
        <v>0</v>
      </c>
      <c r="AD17" s="40">
        <f>August!AE41</f>
        <v>0</v>
      </c>
      <c r="AE17" s="171">
        <f>August!AF41</f>
        <v>0</v>
      </c>
      <c r="AF17" s="174">
        <f>August!AG41</f>
        <v>0</v>
      </c>
    </row>
    <row r="18" spans="1:32" ht="21" customHeight="1" x14ac:dyDescent="0.25">
      <c r="A18" s="43" t="s">
        <v>14</v>
      </c>
      <c r="B18" s="40">
        <f>September!C40</f>
        <v>0</v>
      </c>
      <c r="C18" s="40">
        <f>September!D40</f>
        <v>0</v>
      </c>
      <c r="D18" s="171">
        <f>September!E40</f>
        <v>0</v>
      </c>
      <c r="E18" s="172">
        <f>September!F40</f>
        <v>0</v>
      </c>
      <c r="F18" s="171">
        <f>September!G40</f>
        <v>0</v>
      </c>
      <c r="G18" s="174">
        <f>September!H40</f>
        <v>0</v>
      </c>
      <c r="H18" s="171">
        <f>September!I40</f>
        <v>0</v>
      </c>
      <c r="I18" s="174">
        <f>September!J40</f>
        <v>0</v>
      </c>
      <c r="J18" s="171">
        <f>September!K40</f>
        <v>0</v>
      </c>
      <c r="K18" s="174">
        <f>September!L40</f>
        <v>0</v>
      </c>
      <c r="L18" s="40">
        <f>September!M40</f>
        <v>0</v>
      </c>
      <c r="M18" s="171">
        <f>September!N40</f>
        <v>0</v>
      </c>
      <c r="N18" s="174">
        <f>September!O40</f>
        <v>0</v>
      </c>
      <c r="O18" s="40">
        <f>September!P40</f>
        <v>0</v>
      </c>
      <c r="P18" s="171">
        <f>September!Q40</f>
        <v>0</v>
      </c>
      <c r="Q18" s="174">
        <f>September!R40</f>
        <v>0</v>
      </c>
      <c r="R18" s="40">
        <f>September!S40</f>
        <v>0</v>
      </c>
      <c r="S18" s="40">
        <f>September!T40</f>
        <v>0</v>
      </c>
      <c r="T18" s="171">
        <f>September!U40</f>
        <v>0</v>
      </c>
      <c r="U18" s="172">
        <f>September!V40</f>
        <v>0</v>
      </c>
      <c r="V18" s="40">
        <f>September!W40</f>
        <v>0</v>
      </c>
      <c r="W18" s="40">
        <f>September!X40</f>
        <v>0</v>
      </c>
      <c r="X18" s="40">
        <f>September!Y40</f>
        <v>0</v>
      </c>
      <c r="Y18" s="40">
        <f>September!Z40</f>
        <v>0</v>
      </c>
      <c r="Z18" s="40">
        <f>September!AA40</f>
        <v>0</v>
      </c>
      <c r="AA18" s="40">
        <f>September!AB40</f>
        <v>0</v>
      </c>
      <c r="AB18" s="171">
        <f>September!AC40</f>
        <v>0</v>
      </c>
      <c r="AC18" s="172">
        <f>September!AD40</f>
        <v>0</v>
      </c>
      <c r="AD18" s="40">
        <f>September!AE40</f>
        <v>0</v>
      </c>
      <c r="AE18" s="171">
        <f>September!AF40</f>
        <v>0</v>
      </c>
      <c r="AF18" s="174">
        <f>September!AG40</f>
        <v>0</v>
      </c>
    </row>
    <row r="19" spans="1:32" ht="21" customHeight="1" x14ac:dyDescent="0.25">
      <c r="A19" s="43" t="s">
        <v>15</v>
      </c>
      <c r="B19" s="40">
        <f>Oktober!C41</f>
        <v>0</v>
      </c>
      <c r="C19" s="40">
        <f>Oktober!D41</f>
        <v>0</v>
      </c>
      <c r="D19" s="171">
        <f>Oktober!E41</f>
        <v>0</v>
      </c>
      <c r="E19" s="172">
        <f>Oktober!F41</f>
        <v>0</v>
      </c>
      <c r="F19" s="171">
        <f>Oktober!G41</f>
        <v>0</v>
      </c>
      <c r="G19" s="174">
        <f>Oktober!H41</f>
        <v>0</v>
      </c>
      <c r="H19" s="171">
        <f>Oktober!I41</f>
        <v>0</v>
      </c>
      <c r="I19" s="174">
        <f>Oktober!J41</f>
        <v>0</v>
      </c>
      <c r="J19" s="171">
        <f>Oktober!K41</f>
        <v>0</v>
      </c>
      <c r="K19" s="174">
        <f>Oktober!L41</f>
        <v>0</v>
      </c>
      <c r="L19" s="40">
        <f>Oktober!M41</f>
        <v>0</v>
      </c>
      <c r="M19" s="171">
        <f>Oktober!N41</f>
        <v>0</v>
      </c>
      <c r="N19" s="174">
        <f>Oktober!O41</f>
        <v>0</v>
      </c>
      <c r="O19" s="40">
        <f>Oktober!P41</f>
        <v>0</v>
      </c>
      <c r="P19" s="171">
        <f>Oktober!Q41</f>
        <v>0</v>
      </c>
      <c r="Q19" s="174">
        <f>Oktober!R41</f>
        <v>0</v>
      </c>
      <c r="R19" s="40">
        <f>Oktober!S41</f>
        <v>0</v>
      </c>
      <c r="S19" s="40">
        <f>Oktober!T41</f>
        <v>0</v>
      </c>
      <c r="T19" s="171">
        <f>Oktober!U41</f>
        <v>0</v>
      </c>
      <c r="U19" s="172">
        <f>Oktober!V41</f>
        <v>0</v>
      </c>
      <c r="V19" s="40">
        <f>Oktober!W41</f>
        <v>0</v>
      </c>
      <c r="W19" s="40">
        <f>Oktober!X41</f>
        <v>0</v>
      </c>
      <c r="X19" s="40">
        <f>Oktober!Y41</f>
        <v>0</v>
      </c>
      <c r="Y19" s="40">
        <f>Oktober!Z41</f>
        <v>0</v>
      </c>
      <c r="Z19" s="40">
        <f>Oktober!AA41</f>
        <v>0</v>
      </c>
      <c r="AA19" s="40">
        <f>Oktober!AB41</f>
        <v>0</v>
      </c>
      <c r="AB19" s="171">
        <f>Oktober!AC41</f>
        <v>0</v>
      </c>
      <c r="AC19" s="172">
        <f>Oktober!AD41</f>
        <v>0</v>
      </c>
      <c r="AD19" s="40">
        <f>Oktober!AE41</f>
        <v>0</v>
      </c>
      <c r="AE19" s="171">
        <f>Oktober!AF41</f>
        <v>0</v>
      </c>
      <c r="AF19" s="174">
        <f>Oktober!AG41</f>
        <v>0</v>
      </c>
    </row>
    <row r="20" spans="1:32" ht="21" customHeight="1" x14ac:dyDescent="0.25">
      <c r="A20" s="43" t="s">
        <v>16</v>
      </c>
      <c r="B20" s="40">
        <f>November!C40</f>
        <v>0</v>
      </c>
      <c r="C20" s="40">
        <f>November!D40</f>
        <v>0</v>
      </c>
      <c r="D20" s="171">
        <f>November!E40</f>
        <v>0</v>
      </c>
      <c r="E20" s="172">
        <f>November!F40</f>
        <v>0</v>
      </c>
      <c r="F20" s="171">
        <f>November!G40</f>
        <v>0</v>
      </c>
      <c r="G20" s="174">
        <f>November!H40</f>
        <v>0</v>
      </c>
      <c r="H20" s="171">
        <f>November!I40</f>
        <v>0</v>
      </c>
      <c r="I20" s="174">
        <f>November!J40</f>
        <v>0</v>
      </c>
      <c r="J20" s="171">
        <f>November!K40</f>
        <v>0</v>
      </c>
      <c r="K20" s="174">
        <f>November!L40</f>
        <v>0</v>
      </c>
      <c r="L20" s="40">
        <f>November!M40</f>
        <v>0</v>
      </c>
      <c r="M20" s="171">
        <f>November!N40</f>
        <v>0</v>
      </c>
      <c r="N20" s="174">
        <f>November!O40</f>
        <v>0</v>
      </c>
      <c r="O20" s="40">
        <f>November!P40</f>
        <v>0</v>
      </c>
      <c r="P20" s="171">
        <f>November!Q40</f>
        <v>0</v>
      </c>
      <c r="Q20" s="174">
        <f>November!R40</f>
        <v>0</v>
      </c>
      <c r="R20" s="40">
        <f>November!S40</f>
        <v>0</v>
      </c>
      <c r="S20" s="40">
        <f>November!T40</f>
        <v>0</v>
      </c>
      <c r="T20" s="171">
        <f>November!U40</f>
        <v>0</v>
      </c>
      <c r="U20" s="172">
        <f>November!V40</f>
        <v>0</v>
      </c>
      <c r="V20" s="40">
        <f>November!W40</f>
        <v>0</v>
      </c>
      <c r="W20" s="40">
        <f>November!X40</f>
        <v>0</v>
      </c>
      <c r="X20" s="40">
        <f>November!Y40</f>
        <v>0</v>
      </c>
      <c r="Y20" s="40">
        <f>November!Z40</f>
        <v>0</v>
      </c>
      <c r="Z20" s="40">
        <f>November!AA40</f>
        <v>0</v>
      </c>
      <c r="AA20" s="40">
        <f>November!AB40</f>
        <v>0</v>
      </c>
      <c r="AB20" s="171">
        <f>November!AC40</f>
        <v>0</v>
      </c>
      <c r="AC20" s="172">
        <f>November!AD40</f>
        <v>0</v>
      </c>
      <c r="AD20" s="40">
        <f>November!AE40</f>
        <v>0</v>
      </c>
      <c r="AE20" s="171">
        <f>November!AF40</f>
        <v>0</v>
      </c>
      <c r="AF20" s="174">
        <f>November!AG40</f>
        <v>0</v>
      </c>
    </row>
    <row r="21" spans="1:32" ht="21" customHeight="1" thickBot="1" x14ac:dyDescent="0.3">
      <c r="A21" s="45" t="s">
        <v>17</v>
      </c>
      <c r="B21" s="40">
        <f>Dezember!C41</f>
        <v>0</v>
      </c>
      <c r="C21" s="40">
        <f>Dezember!D41</f>
        <v>0</v>
      </c>
      <c r="D21" s="171">
        <f>Dezember!E41</f>
        <v>0</v>
      </c>
      <c r="E21" s="173">
        <f>Dezember!F41</f>
        <v>0</v>
      </c>
      <c r="F21" s="185">
        <f>Dezember!G41</f>
        <v>0</v>
      </c>
      <c r="G21" s="174">
        <f>Dezember!H41</f>
        <v>0</v>
      </c>
      <c r="H21" s="185">
        <f>Dezember!I41</f>
        <v>0</v>
      </c>
      <c r="I21" s="174">
        <f>Dezember!J41</f>
        <v>0</v>
      </c>
      <c r="J21" s="171">
        <f>Dezember!K41</f>
        <v>0</v>
      </c>
      <c r="K21" s="174">
        <f>Dezember!L41</f>
        <v>0</v>
      </c>
      <c r="L21" s="40">
        <f>Dezember!M41</f>
        <v>0</v>
      </c>
      <c r="M21" s="171">
        <f>Dezember!N41</f>
        <v>0</v>
      </c>
      <c r="N21" s="174">
        <f>Dezember!O41</f>
        <v>0</v>
      </c>
      <c r="O21" s="40">
        <f>Dezember!P41</f>
        <v>0</v>
      </c>
      <c r="P21" s="171">
        <f>Dezember!Q41</f>
        <v>0</v>
      </c>
      <c r="Q21" s="174">
        <f>Dezember!R41</f>
        <v>0</v>
      </c>
      <c r="R21" s="40">
        <f>Dezember!S41</f>
        <v>0</v>
      </c>
      <c r="S21" s="40">
        <f>Dezember!T41</f>
        <v>0</v>
      </c>
      <c r="T21" s="171">
        <f>Dezember!U41</f>
        <v>0</v>
      </c>
      <c r="U21" s="172">
        <f>Dezember!V41</f>
        <v>0</v>
      </c>
      <c r="V21" s="40">
        <f>Dezember!W41</f>
        <v>0</v>
      </c>
      <c r="W21" s="40">
        <f>Dezember!X41</f>
        <v>0</v>
      </c>
      <c r="X21" s="40">
        <f>Dezember!Y41</f>
        <v>0</v>
      </c>
      <c r="Y21" s="40">
        <f>Dezember!Z41</f>
        <v>0</v>
      </c>
      <c r="Z21" s="40">
        <f>Dezember!AA41</f>
        <v>0</v>
      </c>
      <c r="AA21" s="40">
        <f>Dezember!AB41</f>
        <v>0</v>
      </c>
      <c r="AB21" s="171">
        <f>Dezember!AC41</f>
        <v>0</v>
      </c>
      <c r="AC21" s="172">
        <f>Dezember!AD41</f>
        <v>0</v>
      </c>
      <c r="AD21" s="40">
        <f>Dezember!AE41</f>
        <v>0</v>
      </c>
      <c r="AE21" s="171">
        <f>Dezember!AF41</f>
        <v>0</v>
      </c>
      <c r="AF21" s="174">
        <f>Dezember!AG41</f>
        <v>0</v>
      </c>
    </row>
    <row r="22" spans="1:32" ht="21" customHeight="1" thickBot="1" x14ac:dyDescent="0.3">
      <c r="A22" s="46" t="s">
        <v>19</v>
      </c>
      <c r="B22" s="47">
        <f>SUM(B10:B21)</f>
        <v>0</v>
      </c>
      <c r="C22" s="47">
        <f>SUM(C10:C21)</f>
        <v>0</v>
      </c>
      <c r="D22" s="48">
        <f>SUM(D10:D21)</f>
        <v>0</v>
      </c>
      <c r="E22" s="49">
        <f>SUM(E10:E21)</f>
        <v>0</v>
      </c>
      <c r="F22" s="48">
        <f>SUM(F10:F21)</f>
        <v>0</v>
      </c>
      <c r="G22" s="49">
        <f t="shared" ref="G22:T22" si="1">SUM(G10:G21)</f>
        <v>0</v>
      </c>
      <c r="H22" s="48">
        <f t="shared" si="1"/>
        <v>0</v>
      </c>
      <c r="I22" s="49">
        <f t="shared" si="1"/>
        <v>0</v>
      </c>
      <c r="J22" s="48">
        <f t="shared" si="1"/>
        <v>0</v>
      </c>
      <c r="K22" s="49">
        <f t="shared" si="1"/>
        <v>0</v>
      </c>
      <c r="L22" s="47">
        <f t="shared" si="1"/>
        <v>0</v>
      </c>
      <c r="M22" s="48">
        <f t="shared" si="1"/>
        <v>0</v>
      </c>
      <c r="N22" s="49">
        <f t="shared" si="1"/>
        <v>0</v>
      </c>
      <c r="O22" s="47">
        <f t="shared" si="1"/>
        <v>0</v>
      </c>
      <c r="P22" s="48">
        <f t="shared" si="1"/>
        <v>0</v>
      </c>
      <c r="Q22" s="49">
        <f t="shared" si="1"/>
        <v>0</v>
      </c>
      <c r="R22" s="47">
        <f t="shared" si="1"/>
        <v>0</v>
      </c>
      <c r="S22" s="47">
        <f t="shared" si="1"/>
        <v>0</v>
      </c>
      <c r="T22" s="48">
        <f t="shared" si="1"/>
        <v>0</v>
      </c>
      <c r="U22" s="49">
        <f>SUM(U10:U21)</f>
        <v>0</v>
      </c>
      <c r="V22" s="47">
        <f>SUM(V10:V21)</f>
        <v>0</v>
      </c>
      <c r="W22" s="47">
        <f t="shared" ref="W22:AB22" si="2">SUM(W10:W21)</f>
        <v>0</v>
      </c>
      <c r="X22" s="47">
        <f t="shared" si="2"/>
        <v>0</v>
      </c>
      <c r="Y22" s="47">
        <f t="shared" si="2"/>
        <v>0</v>
      </c>
      <c r="Z22" s="47">
        <f t="shared" si="2"/>
        <v>0</v>
      </c>
      <c r="AA22" s="47">
        <f t="shared" si="2"/>
        <v>0</v>
      </c>
      <c r="AB22" s="48">
        <f t="shared" si="2"/>
        <v>0</v>
      </c>
      <c r="AC22" s="49">
        <f>SUM(AC10:AC21)</f>
        <v>0</v>
      </c>
      <c r="AD22" s="47">
        <f>SUM(AD10:AD21)</f>
        <v>0</v>
      </c>
      <c r="AE22" s="187">
        <f t="shared" ref="AE22:AF22" si="3">SUM(AE10:AE21)</f>
        <v>0</v>
      </c>
      <c r="AF22" s="49">
        <f t="shared" si="3"/>
        <v>0</v>
      </c>
    </row>
    <row r="23" spans="1:32" ht="15.75" thickBot="1" x14ac:dyDescent="0.3">
      <c r="A23" s="139" t="s">
        <v>86</v>
      </c>
      <c r="I23" s="232">
        <f>I22+J22+K22</f>
        <v>0</v>
      </c>
      <c r="J23" s="233"/>
      <c r="K23" s="234"/>
      <c r="L23" s="232">
        <f>L22+M22+N22</f>
        <v>0</v>
      </c>
      <c r="M23" s="233"/>
      <c r="N23" s="234"/>
      <c r="O23" s="232">
        <f>O22+P22+Q22</f>
        <v>0</v>
      </c>
      <c r="P23" s="233"/>
      <c r="Q23" s="234"/>
      <c r="R23" s="232">
        <f>R22+S22+T22</f>
        <v>0</v>
      </c>
      <c r="S23" s="233"/>
      <c r="T23" s="234"/>
    </row>
    <row r="38" spans="33:33" x14ac:dyDescent="0.25">
      <c r="AG38" s="50"/>
    </row>
    <row r="39" spans="33:33" x14ac:dyDescent="0.25">
      <c r="AG39" s="50"/>
    </row>
    <row r="40" spans="33:33" ht="18.75" x14ac:dyDescent="0.3">
      <c r="AG40" s="51"/>
    </row>
    <row r="41" spans="33:33" ht="18.75" x14ac:dyDescent="0.3">
      <c r="AG41" s="51"/>
    </row>
    <row r="42" spans="33:33" x14ac:dyDescent="0.25">
      <c r="AG42" s="50"/>
    </row>
    <row r="43" spans="33:33" x14ac:dyDescent="0.25">
      <c r="AG43" s="50"/>
    </row>
    <row r="44" spans="33:33" x14ac:dyDescent="0.25">
      <c r="AG44" s="50"/>
    </row>
    <row r="45" spans="33:33" x14ac:dyDescent="0.25">
      <c r="AG45" s="52"/>
    </row>
    <row r="46" spans="33:33" x14ac:dyDescent="0.25">
      <c r="AG46" s="52"/>
    </row>
    <row r="47" spans="33:33" x14ac:dyDescent="0.25">
      <c r="AG47" s="52"/>
    </row>
    <row r="48" spans="33:33" x14ac:dyDescent="0.25">
      <c r="AG48" s="52"/>
    </row>
    <row r="49" spans="33:33" x14ac:dyDescent="0.25">
      <c r="AG49" s="52"/>
    </row>
    <row r="50" spans="33:33" x14ac:dyDescent="0.25">
      <c r="AG50" s="52"/>
    </row>
    <row r="51" spans="33:33" x14ac:dyDescent="0.25">
      <c r="AG51" s="52"/>
    </row>
    <row r="52" spans="33:33" x14ac:dyDescent="0.25">
      <c r="AG52" s="52"/>
    </row>
    <row r="53" spans="33:33" x14ac:dyDescent="0.25">
      <c r="AG53" s="52"/>
    </row>
    <row r="54" spans="33:33" x14ac:dyDescent="0.25">
      <c r="AG54" s="52"/>
    </row>
    <row r="55" spans="33:33" x14ac:dyDescent="0.25">
      <c r="AG55" s="52"/>
    </row>
    <row r="56" spans="33:33" x14ac:dyDescent="0.25">
      <c r="AG56" s="52"/>
    </row>
    <row r="57" spans="33:33" x14ac:dyDescent="0.25">
      <c r="AG57" s="52"/>
    </row>
    <row r="58" spans="33:33" x14ac:dyDescent="0.25">
      <c r="AG58" s="50"/>
    </row>
  </sheetData>
  <sheetProtection sheet="1" objects="1" scenarios="1"/>
  <customSheetViews>
    <customSheetView guid="{BCBC1B11-4E9B-4E8B-8945-781F487FE216}" scale="60" fitToPage="1">
      <selection activeCell="T10" sqref="T10"/>
      <pageMargins left="0.70866141732283472" right="0.70866141732283472" top="0.78740157480314965" bottom="0.78740157480314965" header="0.31496062992125984" footer="0.31496062992125984"/>
      <pageSetup paperSize="9" scale="41" orientation="landscape" horizontalDpi="300" verticalDpi="300" r:id="rId1"/>
    </customSheetView>
    <customSheetView guid="{230BA401-F0C0-4897-9C7E-9DC1DEAEC41D}" scale="60" fitToPage="1">
      <selection activeCell="A15" sqref="A15"/>
      <pageMargins left="0.70866141732283472" right="0.70866141732283472" top="0.78740157480314965" bottom="0.78740157480314965" header="0.31496062992125984" footer="0.31496062992125984"/>
      <pageSetup paperSize="9" scale="41" orientation="landscape" horizontalDpi="300" verticalDpi="300" r:id="rId2"/>
    </customSheetView>
  </customSheetViews>
  <mergeCells count="32">
    <mergeCell ref="Y8:Y9"/>
    <mergeCell ref="Z8:Z9"/>
    <mergeCell ref="AD8:AD9"/>
    <mergeCell ref="AF8:AF9"/>
    <mergeCell ref="AD7:AF7"/>
    <mergeCell ref="AB8:AB9"/>
    <mergeCell ref="AC8:AC9"/>
    <mergeCell ref="AA8:AA9"/>
    <mergeCell ref="V7:AC7"/>
    <mergeCell ref="AE8:AE9"/>
    <mergeCell ref="V8:V9"/>
    <mergeCell ref="X8:X9"/>
    <mergeCell ref="W8:W9"/>
    <mergeCell ref="B7:E7"/>
    <mergeCell ref="L8:N8"/>
    <mergeCell ref="O8:Q8"/>
    <mergeCell ref="R8:T8"/>
    <mergeCell ref="I8:K8"/>
    <mergeCell ref="F7:U7"/>
    <mergeCell ref="G8:G9"/>
    <mergeCell ref="H8:H9"/>
    <mergeCell ref="F8:F9"/>
    <mergeCell ref="U8:U9"/>
    <mergeCell ref="I23:K23"/>
    <mergeCell ref="L23:N23"/>
    <mergeCell ref="O23:Q23"/>
    <mergeCell ref="R23:T23"/>
    <mergeCell ref="A8:A9"/>
    <mergeCell ref="B8:B9"/>
    <mergeCell ref="C8:C9"/>
    <mergeCell ref="D8:D9"/>
    <mergeCell ref="E8:E9"/>
  </mergeCells>
  <pageMargins left="0.70866141732283472" right="0.70866141732283472" top="0.78740157480314965" bottom="0.78740157480314965" header="0.31496062992125984" footer="0.31496062992125984"/>
  <pageSetup paperSize="9" scale="41" orientation="landscape" horizontalDpi="300" verticalDpi="3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5"/>
  <sheetViews>
    <sheetView zoomScale="60" zoomScaleNormal="60" zoomScaleSheetLayoutView="100" zoomScalePageLayoutView="50" workbookViewId="0">
      <selection activeCell="U10" sqref="U10"/>
    </sheetView>
  </sheetViews>
  <sheetFormatPr baseColWidth="10" defaultColWidth="11" defaultRowHeight="15" x14ac:dyDescent="0.25"/>
  <cols>
    <col min="1" max="1" width="21.375" style="1" customWidth="1"/>
    <col min="2" max="2" width="11.125" style="1" customWidth="1"/>
    <col min="3" max="5" width="6.125" style="1" customWidth="1"/>
    <col min="6" max="6" width="10.625" style="1" customWidth="1"/>
    <col min="7" max="32" width="6.125" style="1" customWidth="1"/>
    <col min="33" max="35" width="6.125" style="1" hidden="1" customWidth="1"/>
    <col min="36" max="36" width="6.125" style="1" customWidth="1"/>
    <col min="37" max="37" width="38.625" style="1" customWidth="1"/>
    <col min="38" max="16384" width="11" style="1"/>
  </cols>
  <sheetData>
    <row r="1" spans="1:37" ht="18.75" x14ac:dyDescent="0.3">
      <c r="A1" s="168" t="s">
        <v>6</v>
      </c>
      <c r="B1" s="168">
        <f>Ausblenden!A81</f>
        <v>2025</v>
      </c>
    </row>
    <row r="3" spans="1:37" ht="21" customHeight="1" x14ac:dyDescent="0.25">
      <c r="A3" s="128" t="s">
        <v>0</v>
      </c>
      <c r="B3" s="107">
        <f>'Deckblatt 2025'!C7</f>
        <v>0</v>
      </c>
    </row>
    <row r="4" spans="1:37" ht="21" customHeight="1" x14ac:dyDescent="0.25">
      <c r="A4" s="129" t="s">
        <v>85</v>
      </c>
      <c r="B4" s="2">
        <f>'Deckblatt 2025'!C9</f>
        <v>0</v>
      </c>
    </row>
    <row r="5" spans="1:37" ht="21" customHeight="1" x14ac:dyDescent="0.25">
      <c r="A5" s="129" t="s">
        <v>70</v>
      </c>
      <c r="B5" s="176">
        <f>'Deckblatt 2025'!C11</f>
        <v>0</v>
      </c>
    </row>
    <row r="6" spans="1:37" ht="21" customHeight="1" thickBot="1" x14ac:dyDescent="0.3"/>
    <row r="7" spans="1:37" ht="21" customHeight="1" thickBot="1" x14ac:dyDescent="0.3">
      <c r="A7" s="265" t="s">
        <v>65</v>
      </c>
      <c r="B7" s="272"/>
      <c r="C7" s="265" t="str">
        <f>'Jahresübersicht '!B7</f>
        <v>Nutzende nach Geschlecht</v>
      </c>
      <c r="D7" s="266"/>
      <c r="E7" s="266"/>
      <c r="F7" s="267"/>
      <c r="G7" s="289" t="str">
        <f>'Jahresübersicht '!F7</f>
        <v>Nutzende nach Altersgruppen</v>
      </c>
      <c r="H7" s="290"/>
      <c r="I7" s="290"/>
      <c r="J7" s="290"/>
      <c r="K7" s="290"/>
      <c r="L7" s="290"/>
      <c r="M7" s="290"/>
      <c r="N7" s="290"/>
      <c r="O7" s="290"/>
      <c r="P7" s="290"/>
      <c r="Q7" s="290"/>
      <c r="R7" s="290"/>
      <c r="S7" s="290"/>
      <c r="T7" s="290"/>
      <c r="U7" s="290"/>
      <c r="V7" s="267"/>
      <c r="W7" s="265" t="str">
        <f>'Jahresübersicht '!V7</f>
        <v>Nutzungen nach Inhalt/Methode</v>
      </c>
      <c r="X7" s="266"/>
      <c r="Y7" s="266"/>
      <c r="Z7" s="266"/>
      <c r="AA7" s="266"/>
      <c r="AB7" s="266"/>
      <c r="AC7" s="266"/>
      <c r="AD7" s="267"/>
      <c r="AE7" s="265" t="str">
        <f>'Jahresübersicht '!AD7</f>
        <v>Anzahl der:</v>
      </c>
      <c r="AF7" s="266"/>
      <c r="AG7" s="266"/>
      <c r="AH7" s="266"/>
      <c r="AI7" s="266"/>
      <c r="AJ7" s="266"/>
      <c r="AK7" s="106" t="s">
        <v>68</v>
      </c>
    </row>
    <row r="8" spans="1:37" ht="45" customHeight="1" x14ac:dyDescent="0.25">
      <c r="A8" s="281" t="s">
        <v>20</v>
      </c>
      <c r="B8" s="279" t="s">
        <v>21</v>
      </c>
      <c r="C8" s="237" t="s">
        <v>66</v>
      </c>
      <c r="D8" s="239" t="s">
        <v>67</v>
      </c>
      <c r="E8" s="285" t="s">
        <v>100</v>
      </c>
      <c r="F8" s="287" t="s">
        <v>1</v>
      </c>
      <c r="G8" s="291" t="s">
        <v>2</v>
      </c>
      <c r="H8" s="306" t="s">
        <v>26</v>
      </c>
      <c r="I8" s="308" t="s">
        <v>27</v>
      </c>
      <c r="J8" s="273" t="s">
        <v>3</v>
      </c>
      <c r="K8" s="274"/>
      <c r="L8" s="275"/>
      <c r="M8" s="276" t="s">
        <v>4</v>
      </c>
      <c r="N8" s="277"/>
      <c r="O8" s="278"/>
      <c r="P8" s="273" t="s">
        <v>5</v>
      </c>
      <c r="Q8" s="274"/>
      <c r="R8" s="275"/>
      <c r="S8" s="274" t="s">
        <v>56</v>
      </c>
      <c r="T8" s="274"/>
      <c r="U8" s="274"/>
      <c r="V8" s="243" t="s">
        <v>1</v>
      </c>
      <c r="W8" s="295" t="str">
        <f>'Jahresübersicht '!V8</f>
        <v>Einzelarbeit</v>
      </c>
      <c r="X8" s="293" t="str">
        <f>'Jahresübersicht '!W8</f>
        <v>offenes Angebot</v>
      </c>
      <c r="Y8" s="293" t="str">
        <f>'Jahresübersicht '!X8</f>
        <v>Gruppenangebot</v>
      </c>
      <c r="Z8" s="293" t="str">
        <f>'Jahresübersicht '!Y8</f>
        <v>Beteiligungsprojekt</v>
      </c>
      <c r="AA8" s="293" t="str">
        <f>'Jahresübersicht '!Z8</f>
        <v>Angebot in Kooperation</v>
      </c>
      <c r="AB8" s="293" t="str">
        <f>'Jahresübersicht '!AA8</f>
        <v>Ausflug/Exkursion</v>
      </c>
      <c r="AC8" s="297" t="str">
        <f>'Jahresübersicht '!AB8</f>
        <v>Fahrt mit Übernachtung</v>
      </c>
      <c r="AD8" s="287" t="s">
        <v>1</v>
      </c>
      <c r="AE8" s="295" t="str">
        <f>'Jahresübersicht '!AD8</f>
        <v>selbstverwalteten Gruppen</v>
      </c>
      <c r="AF8" s="293" t="str">
        <f>'Jahresübersicht '!AE8</f>
        <v>Veranstaltungen</v>
      </c>
      <c r="AG8" s="299" t="e">
        <f>'Jahresübersicht '!#REF!</f>
        <v>#REF!</v>
      </c>
      <c r="AH8" s="299" t="e">
        <f>'Jahresübersicht '!#REF!</f>
        <v>#REF!</v>
      </c>
      <c r="AI8" s="299" t="e">
        <f>'Jahresübersicht '!#REF!</f>
        <v>#REF!</v>
      </c>
      <c r="AJ8" s="297" t="str">
        <f>'Jahresübersicht '!AF8</f>
        <v xml:space="preserve">Nutzung durch Gemeinwesen </v>
      </c>
      <c r="AK8" s="301"/>
    </row>
    <row r="9" spans="1:37" ht="69.95" customHeight="1" thickBot="1" x14ac:dyDescent="0.3">
      <c r="A9" s="282"/>
      <c r="B9" s="280"/>
      <c r="C9" s="283"/>
      <c r="D9" s="284"/>
      <c r="E9" s="286"/>
      <c r="F9" s="288"/>
      <c r="G9" s="292"/>
      <c r="H9" s="307"/>
      <c r="I9" s="309"/>
      <c r="J9" s="134" t="s">
        <v>24</v>
      </c>
      <c r="K9" s="53" t="s">
        <v>25</v>
      </c>
      <c r="L9" s="311" t="s">
        <v>147</v>
      </c>
      <c r="M9" s="134" t="s">
        <v>24</v>
      </c>
      <c r="N9" s="53" t="s">
        <v>25</v>
      </c>
      <c r="O9" s="311" t="s">
        <v>147</v>
      </c>
      <c r="P9" s="134" t="s">
        <v>24</v>
      </c>
      <c r="Q9" s="53" t="s">
        <v>25</v>
      </c>
      <c r="R9" s="311" t="s">
        <v>147</v>
      </c>
      <c r="S9" s="133" t="s">
        <v>24</v>
      </c>
      <c r="T9" s="53" t="s">
        <v>25</v>
      </c>
      <c r="U9" s="312" t="s">
        <v>147</v>
      </c>
      <c r="V9" s="244"/>
      <c r="W9" s="296"/>
      <c r="X9" s="294"/>
      <c r="Y9" s="294"/>
      <c r="Z9" s="294"/>
      <c r="AA9" s="294"/>
      <c r="AB9" s="294"/>
      <c r="AC9" s="298"/>
      <c r="AD9" s="288"/>
      <c r="AE9" s="296"/>
      <c r="AF9" s="294"/>
      <c r="AG9" s="300"/>
      <c r="AH9" s="300"/>
      <c r="AI9" s="300"/>
      <c r="AJ9" s="298"/>
      <c r="AK9" s="302"/>
    </row>
    <row r="10" spans="1:37" ht="21" customHeight="1" x14ac:dyDescent="0.25">
      <c r="A10" s="205" t="str">
        <f>TEXT(B10,"TTTT")</f>
        <v>Mittwoch</v>
      </c>
      <c r="B10" s="206">
        <f>DATE(Ausblenden!$A$81,1,Ausblenden!$B81)</f>
        <v>45658</v>
      </c>
      <c r="C10" s="191">
        <f>J10+M10+P10+S10</f>
        <v>0</v>
      </c>
      <c r="D10" s="191">
        <f t="shared" ref="D10:E10" si="0">K10+N10+Q10+T10</f>
        <v>0</v>
      </c>
      <c r="E10" s="191">
        <f t="shared" si="0"/>
        <v>0</v>
      </c>
      <c r="F10" s="192">
        <f>SUM(C10:E10)</f>
        <v>0</v>
      </c>
      <c r="G10" s="193"/>
      <c r="H10" s="193"/>
      <c r="I10" s="194"/>
      <c r="J10" s="195"/>
      <c r="K10" s="196"/>
      <c r="L10" s="197"/>
      <c r="M10" s="195"/>
      <c r="N10" s="196"/>
      <c r="O10" s="197"/>
      <c r="P10" s="195"/>
      <c r="Q10" s="196"/>
      <c r="R10" s="197"/>
      <c r="S10" s="198"/>
      <c r="T10" s="196"/>
      <c r="U10" s="196"/>
      <c r="V10" s="192">
        <f t="shared" ref="V10:V40" si="1">SUM(G10:U10)</f>
        <v>0</v>
      </c>
      <c r="W10" s="199"/>
      <c r="X10" s="199"/>
      <c r="Y10" s="199"/>
      <c r="Z10" s="199"/>
      <c r="AA10" s="199"/>
      <c r="AB10" s="199"/>
      <c r="AC10" s="200"/>
      <c r="AD10" s="201">
        <f t="shared" ref="AD10:AD40" si="2">SUM(W10:AC10)</f>
        <v>0</v>
      </c>
      <c r="AE10" s="202"/>
      <c r="AF10" s="203"/>
      <c r="AG10" s="203"/>
      <c r="AH10" s="203"/>
      <c r="AI10" s="203"/>
      <c r="AJ10" s="204"/>
      <c r="AK10" s="126"/>
    </row>
    <row r="11" spans="1:37" ht="21" customHeight="1" x14ac:dyDescent="0.25">
      <c r="A11" s="68" t="str">
        <f t="shared" ref="A11:A40" si="3">TEXT(B11,"TTTT")</f>
        <v>Donnerstag</v>
      </c>
      <c r="B11" s="69">
        <f>DATE(Ausblenden!$A$81,1,Ausblenden!$B82)</f>
        <v>45659</v>
      </c>
      <c r="C11" s="54">
        <f t="shared" ref="C11:C40" si="4">J11+M11+P11+S11</f>
        <v>0</v>
      </c>
      <c r="D11" s="54">
        <f t="shared" ref="D11:D40" si="5">K11+N11+Q11+T11</f>
        <v>0</v>
      </c>
      <c r="E11" s="54">
        <f t="shared" ref="E11:E40" si="6">L11+O11+R11+U11</f>
        <v>0</v>
      </c>
      <c r="F11" s="169">
        <f>SUM(C11:E11)</f>
        <v>0</v>
      </c>
      <c r="G11" s="131"/>
      <c r="H11" s="131"/>
      <c r="I11" s="140"/>
      <c r="J11" s="70"/>
      <c r="K11" s="55"/>
      <c r="L11" s="72"/>
      <c r="M11" s="70"/>
      <c r="N11" s="55"/>
      <c r="O11" s="72"/>
      <c r="P11" s="70"/>
      <c r="Q11" s="55"/>
      <c r="R11" s="72"/>
      <c r="S11" s="71"/>
      <c r="T11" s="55"/>
      <c r="U11" s="55"/>
      <c r="V11" s="169">
        <f t="shared" si="1"/>
        <v>0</v>
      </c>
      <c r="W11" s="56"/>
      <c r="X11" s="56"/>
      <c r="Y11" s="56"/>
      <c r="Z11" s="56"/>
      <c r="AA11" s="56"/>
      <c r="AB11" s="56"/>
      <c r="AC11" s="57"/>
      <c r="AD11" s="170">
        <f t="shared" si="2"/>
        <v>0</v>
      </c>
      <c r="AE11" s="58"/>
      <c r="AF11" s="56"/>
      <c r="AG11" s="56"/>
      <c r="AH11" s="56"/>
      <c r="AI11" s="56"/>
      <c r="AJ11" s="57"/>
      <c r="AK11" s="126"/>
    </row>
    <row r="12" spans="1:37" ht="21" customHeight="1" x14ac:dyDescent="0.25">
      <c r="A12" s="68" t="str">
        <f t="shared" si="3"/>
        <v>Freitag</v>
      </c>
      <c r="B12" s="69">
        <f>DATE(Ausblenden!$A$81,1,Ausblenden!$B83)</f>
        <v>45660</v>
      </c>
      <c r="C12" s="54">
        <f t="shared" si="4"/>
        <v>0</v>
      </c>
      <c r="D12" s="54">
        <f t="shared" si="5"/>
        <v>0</v>
      </c>
      <c r="E12" s="54">
        <f t="shared" si="6"/>
        <v>0</v>
      </c>
      <c r="F12" s="169">
        <f t="shared" ref="F12:F40" si="7">SUM(C12:E12)</f>
        <v>0</v>
      </c>
      <c r="G12" s="131"/>
      <c r="H12" s="131"/>
      <c r="I12" s="140"/>
      <c r="J12" s="70"/>
      <c r="K12" s="55"/>
      <c r="L12" s="72"/>
      <c r="M12" s="70"/>
      <c r="N12" s="55"/>
      <c r="O12" s="72"/>
      <c r="P12" s="70"/>
      <c r="Q12" s="55"/>
      <c r="R12" s="72"/>
      <c r="S12" s="71"/>
      <c r="T12" s="55"/>
      <c r="U12" s="55"/>
      <c r="V12" s="169">
        <f t="shared" si="1"/>
        <v>0</v>
      </c>
      <c r="W12" s="56"/>
      <c r="X12" s="56"/>
      <c r="Y12" s="56"/>
      <c r="Z12" s="56"/>
      <c r="AA12" s="56"/>
      <c r="AB12" s="56"/>
      <c r="AC12" s="57"/>
      <c r="AD12" s="170">
        <f t="shared" si="2"/>
        <v>0</v>
      </c>
      <c r="AE12" s="58"/>
      <c r="AF12" s="56"/>
      <c r="AG12" s="56"/>
      <c r="AH12" s="56"/>
      <c r="AI12" s="56"/>
      <c r="AJ12" s="57"/>
      <c r="AK12" s="127"/>
    </row>
    <row r="13" spans="1:37" ht="21" customHeight="1" x14ac:dyDescent="0.25">
      <c r="A13" s="68" t="str">
        <f t="shared" si="3"/>
        <v>Samstag</v>
      </c>
      <c r="B13" s="69">
        <f>DATE(Ausblenden!$A$81,1,Ausblenden!$B84)</f>
        <v>45661</v>
      </c>
      <c r="C13" s="54">
        <f t="shared" si="4"/>
        <v>0</v>
      </c>
      <c r="D13" s="54">
        <f t="shared" si="5"/>
        <v>0</v>
      </c>
      <c r="E13" s="54">
        <f t="shared" si="6"/>
        <v>0</v>
      </c>
      <c r="F13" s="169">
        <f t="shared" si="7"/>
        <v>0</v>
      </c>
      <c r="G13" s="131"/>
      <c r="H13" s="131"/>
      <c r="I13" s="140"/>
      <c r="J13" s="70"/>
      <c r="K13" s="55"/>
      <c r="L13" s="72"/>
      <c r="M13" s="70"/>
      <c r="N13" s="55"/>
      <c r="O13" s="72"/>
      <c r="P13" s="70"/>
      <c r="Q13" s="55"/>
      <c r="R13" s="72"/>
      <c r="S13" s="71"/>
      <c r="T13" s="55"/>
      <c r="U13" s="55"/>
      <c r="V13" s="169">
        <f t="shared" si="1"/>
        <v>0</v>
      </c>
      <c r="W13" s="56"/>
      <c r="X13" s="56"/>
      <c r="Y13" s="56"/>
      <c r="Z13" s="56"/>
      <c r="AA13" s="56"/>
      <c r="AB13" s="56"/>
      <c r="AC13" s="57"/>
      <c r="AD13" s="170">
        <f t="shared" si="2"/>
        <v>0</v>
      </c>
      <c r="AE13" s="58"/>
      <c r="AF13" s="56"/>
      <c r="AG13" s="56"/>
      <c r="AH13" s="56"/>
      <c r="AI13" s="56"/>
      <c r="AJ13" s="57"/>
      <c r="AK13" s="126"/>
    </row>
    <row r="14" spans="1:37" ht="21" customHeight="1" x14ac:dyDescent="0.25">
      <c r="A14" s="68" t="str">
        <f t="shared" si="3"/>
        <v>Sonntag</v>
      </c>
      <c r="B14" s="69">
        <f>DATE(Ausblenden!$A$81,1,Ausblenden!$B85)</f>
        <v>45662</v>
      </c>
      <c r="C14" s="54">
        <f t="shared" si="4"/>
        <v>0</v>
      </c>
      <c r="D14" s="54">
        <f t="shared" si="5"/>
        <v>0</v>
      </c>
      <c r="E14" s="54">
        <f t="shared" si="6"/>
        <v>0</v>
      </c>
      <c r="F14" s="169">
        <f t="shared" si="7"/>
        <v>0</v>
      </c>
      <c r="G14" s="131"/>
      <c r="H14" s="131"/>
      <c r="I14" s="140"/>
      <c r="J14" s="70"/>
      <c r="K14" s="55"/>
      <c r="L14" s="72"/>
      <c r="M14" s="70"/>
      <c r="N14" s="55"/>
      <c r="O14" s="72"/>
      <c r="P14" s="70"/>
      <c r="Q14" s="55"/>
      <c r="R14" s="72"/>
      <c r="S14" s="71"/>
      <c r="T14" s="55"/>
      <c r="U14" s="55"/>
      <c r="V14" s="169">
        <f t="shared" si="1"/>
        <v>0</v>
      </c>
      <c r="W14" s="56"/>
      <c r="X14" s="56"/>
      <c r="Y14" s="56"/>
      <c r="Z14" s="56"/>
      <c r="AA14" s="56"/>
      <c r="AB14" s="56"/>
      <c r="AC14" s="57"/>
      <c r="AD14" s="170">
        <f t="shared" si="2"/>
        <v>0</v>
      </c>
      <c r="AE14" s="58"/>
      <c r="AF14" s="56"/>
      <c r="AG14" s="56"/>
      <c r="AH14" s="56"/>
      <c r="AI14" s="56"/>
      <c r="AJ14" s="57"/>
      <c r="AK14" s="126"/>
    </row>
    <row r="15" spans="1:37" ht="21" customHeight="1" x14ac:dyDescent="0.25">
      <c r="A15" s="68" t="str">
        <f t="shared" si="3"/>
        <v>Montag</v>
      </c>
      <c r="B15" s="69">
        <f>DATE(Ausblenden!$A$81,1,Ausblenden!$B86)</f>
        <v>45663</v>
      </c>
      <c r="C15" s="54">
        <f t="shared" si="4"/>
        <v>0</v>
      </c>
      <c r="D15" s="54">
        <f t="shared" si="5"/>
        <v>0</v>
      </c>
      <c r="E15" s="54">
        <f t="shared" si="6"/>
        <v>0</v>
      </c>
      <c r="F15" s="169">
        <f t="shared" si="7"/>
        <v>0</v>
      </c>
      <c r="G15" s="131"/>
      <c r="H15" s="131"/>
      <c r="I15" s="140"/>
      <c r="J15" s="70"/>
      <c r="K15" s="55"/>
      <c r="L15" s="72"/>
      <c r="M15" s="70"/>
      <c r="N15" s="55"/>
      <c r="O15" s="72"/>
      <c r="P15" s="70"/>
      <c r="Q15" s="55"/>
      <c r="R15" s="72"/>
      <c r="S15" s="71"/>
      <c r="T15" s="55"/>
      <c r="U15" s="55"/>
      <c r="V15" s="169">
        <f t="shared" si="1"/>
        <v>0</v>
      </c>
      <c r="W15" s="56"/>
      <c r="X15" s="56"/>
      <c r="Y15" s="56"/>
      <c r="Z15" s="56"/>
      <c r="AA15" s="56"/>
      <c r="AB15" s="56"/>
      <c r="AC15" s="57"/>
      <c r="AD15" s="170">
        <f t="shared" si="2"/>
        <v>0</v>
      </c>
      <c r="AE15" s="58"/>
      <c r="AF15" s="56"/>
      <c r="AG15" s="56"/>
      <c r="AH15" s="56"/>
      <c r="AI15" s="56"/>
      <c r="AJ15" s="57"/>
      <c r="AK15" s="126"/>
    </row>
    <row r="16" spans="1:37" ht="21" customHeight="1" x14ac:dyDescent="0.25">
      <c r="A16" s="68" t="str">
        <f t="shared" si="3"/>
        <v>Dienstag</v>
      </c>
      <c r="B16" s="69">
        <f>DATE(Ausblenden!$A$81,1,Ausblenden!$B87)</f>
        <v>45664</v>
      </c>
      <c r="C16" s="54">
        <f t="shared" si="4"/>
        <v>0</v>
      </c>
      <c r="D16" s="54">
        <f t="shared" si="5"/>
        <v>0</v>
      </c>
      <c r="E16" s="54">
        <f t="shared" si="6"/>
        <v>0</v>
      </c>
      <c r="F16" s="169">
        <f t="shared" si="7"/>
        <v>0</v>
      </c>
      <c r="G16" s="131"/>
      <c r="H16" s="131"/>
      <c r="I16" s="140"/>
      <c r="J16" s="70"/>
      <c r="K16" s="55"/>
      <c r="L16" s="72"/>
      <c r="M16" s="70"/>
      <c r="N16" s="55"/>
      <c r="O16" s="72"/>
      <c r="P16" s="70"/>
      <c r="Q16" s="55"/>
      <c r="R16" s="72"/>
      <c r="S16" s="71"/>
      <c r="T16" s="55"/>
      <c r="U16" s="55"/>
      <c r="V16" s="169">
        <f t="shared" si="1"/>
        <v>0</v>
      </c>
      <c r="W16" s="56"/>
      <c r="X16" s="56"/>
      <c r="Y16" s="56"/>
      <c r="Z16" s="56"/>
      <c r="AA16" s="56"/>
      <c r="AB16" s="56"/>
      <c r="AC16" s="57"/>
      <c r="AD16" s="170">
        <f t="shared" si="2"/>
        <v>0</v>
      </c>
      <c r="AE16" s="58"/>
      <c r="AF16" s="56"/>
      <c r="AG16" s="56"/>
      <c r="AH16" s="56"/>
      <c r="AI16" s="56"/>
      <c r="AJ16" s="57"/>
      <c r="AK16" s="126"/>
    </row>
    <row r="17" spans="1:37" ht="21" customHeight="1" x14ac:dyDescent="0.25">
      <c r="A17" s="68" t="str">
        <f t="shared" si="3"/>
        <v>Mittwoch</v>
      </c>
      <c r="B17" s="69">
        <f>DATE(Ausblenden!$A$81,1,Ausblenden!$B88)</f>
        <v>45665</v>
      </c>
      <c r="C17" s="54">
        <f t="shared" si="4"/>
        <v>0</v>
      </c>
      <c r="D17" s="54">
        <f t="shared" si="5"/>
        <v>0</v>
      </c>
      <c r="E17" s="54">
        <f t="shared" si="6"/>
        <v>0</v>
      </c>
      <c r="F17" s="169">
        <f t="shared" si="7"/>
        <v>0</v>
      </c>
      <c r="G17" s="132"/>
      <c r="H17" s="132"/>
      <c r="I17" s="141"/>
      <c r="J17" s="135"/>
      <c r="K17" s="74"/>
      <c r="L17" s="136"/>
      <c r="M17" s="135"/>
      <c r="N17" s="74"/>
      <c r="O17" s="136"/>
      <c r="P17" s="135"/>
      <c r="Q17" s="74"/>
      <c r="R17" s="136"/>
      <c r="S17" s="79"/>
      <c r="T17" s="74"/>
      <c r="U17" s="74"/>
      <c r="V17" s="169">
        <f t="shared" si="1"/>
        <v>0</v>
      </c>
      <c r="W17" s="75"/>
      <c r="X17" s="75"/>
      <c r="Y17" s="75"/>
      <c r="Z17" s="75"/>
      <c r="AA17" s="75"/>
      <c r="AB17" s="75"/>
      <c r="AC17" s="76"/>
      <c r="AD17" s="170">
        <f t="shared" si="2"/>
        <v>0</v>
      </c>
      <c r="AE17" s="58"/>
      <c r="AF17" s="56"/>
      <c r="AG17" s="56"/>
      <c r="AH17" s="56"/>
      <c r="AI17" s="56"/>
      <c r="AJ17" s="57"/>
      <c r="AK17" s="126"/>
    </row>
    <row r="18" spans="1:37" ht="21" customHeight="1" x14ac:dyDescent="0.25">
      <c r="A18" s="68" t="str">
        <f t="shared" si="3"/>
        <v>Donnerstag</v>
      </c>
      <c r="B18" s="69">
        <f>DATE(Ausblenden!$A$81,1,Ausblenden!$B89)</f>
        <v>45666</v>
      </c>
      <c r="C18" s="54">
        <f t="shared" si="4"/>
        <v>0</v>
      </c>
      <c r="D18" s="54">
        <f t="shared" si="5"/>
        <v>0</v>
      </c>
      <c r="E18" s="54">
        <f t="shared" si="6"/>
        <v>0</v>
      </c>
      <c r="F18" s="169">
        <f t="shared" si="7"/>
        <v>0</v>
      </c>
      <c r="G18" s="131"/>
      <c r="H18" s="131"/>
      <c r="I18" s="140"/>
      <c r="J18" s="70"/>
      <c r="K18" s="55"/>
      <c r="L18" s="72"/>
      <c r="M18" s="70"/>
      <c r="N18" s="55"/>
      <c r="O18" s="72"/>
      <c r="P18" s="70"/>
      <c r="Q18" s="55"/>
      <c r="R18" s="72"/>
      <c r="S18" s="71"/>
      <c r="T18" s="55"/>
      <c r="U18" s="55"/>
      <c r="V18" s="169">
        <f t="shared" si="1"/>
        <v>0</v>
      </c>
      <c r="W18" s="56"/>
      <c r="X18" s="56"/>
      <c r="Y18" s="56"/>
      <c r="Z18" s="56"/>
      <c r="AA18" s="56"/>
      <c r="AB18" s="56"/>
      <c r="AC18" s="57"/>
      <c r="AD18" s="170">
        <f t="shared" si="2"/>
        <v>0</v>
      </c>
      <c r="AE18" s="58"/>
      <c r="AF18" s="56"/>
      <c r="AG18" s="56"/>
      <c r="AH18" s="56"/>
      <c r="AI18" s="56"/>
      <c r="AJ18" s="57"/>
      <c r="AK18" s="126"/>
    </row>
    <row r="19" spans="1:37" ht="21" customHeight="1" x14ac:dyDescent="0.25">
      <c r="A19" s="68" t="str">
        <f t="shared" si="3"/>
        <v>Freitag</v>
      </c>
      <c r="B19" s="69">
        <f>DATE(Ausblenden!$A$81,1,Ausblenden!$B90)</f>
        <v>45667</v>
      </c>
      <c r="C19" s="54">
        <f t="shared" si="4"/>
        <v>0</v>
      </c>
      <c r="D19" s="54">
        <f t="shared" si="5"/>
        <v>0</v>
      </c>
      <c r="E19" s="54">
        <f t="shared" si="6"/>
        <v>0</v>
      </c>
      <c r="F19" s="169">
        <f t="shared" si="7"/>
        <v>0</v>
      </c>
      <c r="G19" s="131"/>
      <c r="H19" s="131"/>
      <c r="I19" s="140"/>
      <c r="J19" s="70"/>
      <c r="K19" s="55"/>
      <c r="L19" s="72"/>
      <c r="M19" s="70"/>
      <c r="N19" s="55"/>
      <c r="O19" s="72"/>
      <c r="P19" s="70"/>
      <c r="Q19" s="55"/>
      <c r="R19" s="72"/>
      <c r="S19" s="71"/>
      <c r="T19" s="55"/>
      <c r="U19" s="55"/>
      <c r="V19" s="169">
        <f t="shared" si="1"/>
        <v>0</v>
      </c>
      <c r="W19" s="56"/>
      <c r="X19" s="56"/>
      <c r="Y19" s="56"/>
      <c r="Z19" s="56"/>
      <c r="AA19" s="56"/>
      <c r="AB19" s="56"/>
      <c r="AC19" s="57"/>
      <c r="AD19" s="170">
        <f t="shared" si="2"/>
        <v>0</v>
      </c>
      <c r="AE19" s="58"/>
      <c r="AF19" s="56"/>
      <c r="AG19" s="56"/>
      <c r="AH19" s="56"/>
      <c r="AI19" s="56"/>
      <c r="AJ19" s="57"/>
      <c r="AK19" s="127"/>
    </row>
    <row r="20" spans="1:37" ht="21" customHeight="1" x14ac:dyDescent="0.25">
      <c r="A20" s="68" t="str">
        <f t="shared" si="3"/>
        <v>Samstag</v>
      </c>
      <c r="B20" s="69">
        <f>DATE(Ausblenden!$A$81,1,Ausblenden!$B91)</f>
        <v>45668</v>
      </c>
      <c r="C20" s="54">
        <f t="shared" si="4"/>
        <v>0</v>
      </c>
      <c r="D20" s="54">
        <f t="shared" si="5"/>
        <v>0</v>
      </c>
      <c r="E20" s="54">
        <f t="shared" si="6"/>
        <v>0</v>
      </c>
      <c r="F20" s="169">
        <f t="shared" si="7"/>
        <v>0</v>
      </c>
      <c r="G20" s="131"/>
      <c r="H20" s="131"/>
      <c r="I20" s="140"/>
      <c r="J20" s="70"/>
      <c r="K20" s="55"/>
      <c r="L20" s="72"/>
      <c r="M20" s="70"/>
      <c r="N20" s="55"/>
      <c r="O20" s="72"/>
      <c r="P20" s="70"/>
      <c r="Q20" s="55"/>
      <c r="R20" s="72"/>
      <c r="S20" s="71"/>
      <c r="T20" s="55"/>
      <c r="U20" s="55"/>
      <c r="V20" s="169">
        <f t="shared" si="1"/>
        <v>0</v>
      </c>
      <c r="W20" s="56"/>
      <c r="X20" s="56"/>
      <c r="Y20" s="56"/>
      <c r="Z20" s="56"/>
      <c r="AA20" s="56"/>
      <c r="AB20" s="56"/>
      <c r="AC20" s="57"/>
      <c r="AD20" s="170">
        <f t="shared" si="2"/>
        <v>0</v>
      </c>
      <c r="AE20" s="58"/>
      <c r="AF20" s="56"/>
      <c r="AG20" s="56"/>
      <c r="AH20" s="56"/>
      <c r="AI20" s="56"/>
      <c r="AJ20" s="57"/>
      <c r="AK20" s="126"/>
    </row>
    <row r="21" spans="1:37" ht="21" customHeight="1" x14ac:dyDescent="0.25">
      <c r="A21" s="68" t="str">
        <f t="shared" si="3"/>
        <v>Sonntag</v>
      </c>
      <c r="B21" s="69">
        <f>DATE(Ausblenden!$A$81,1,Ausblenden!$B92)</f>
        <v>45669</v>
      </c>
      <c r="C21" s="54">
        <f t="shared" si="4"/>
        <v>0</v>
      </c>
      <c r="D21" s="54">
        <f t="shared" si="5"/>
        <v>0</v>
      </c>
      <c r="E21" s="54">
        <f t="shared" si="6"/>
        <v>0</v>
      </c>
      <c r="F21" s="169">
        <f t="shared" si="7"/>
        <v>0</v>
      </c>
      <c r="G21" s="131"/>
      <c r="H21" s="131"/>
      <c r="I21" s="140"/>
      <c r="J21" s="70"/>
      <c r="K21" s="55"/>
      <c r="L21" s="72"/>
      <c r="M21" s="70"/>
      <c r="N21" s="55"/>
      <c r="O21" s="72"/>
      <c r="P21" s="70"/>
      <c r="Q21" s="55"/>
      <c r="R21" s="72"/>
      <c r="S21" s="71"/>
      <c r="T21" s="55"/>
      <c r="U21" s="55"/>
      <c r="V21" s="169">
        <f t="shared" si="1"/>
        <v>0</v>
      </c>
      <c r="W21" s="56"/>
      <c r="X21" s="56"/>
      <c r="Y21" s="56"/>
      <c r="Z21" s="56"/>
      <c r="AA21" s="56"/>
      <c r="AB21" s="56"/>
      <c r="AC21" s="57"/>
      <c r="AD21" s="170">
        <f t="shared" si="2"/>
        <v>0</v>
      </c>
      <c r="AE21" s="58"/>
      <c r="AF21" s="56"/>
      <c r="AG21" s="56"/>
      <c r="AH21" s="56"/>
      <c r="AI21" s="56"/>
      <c r="AJ21" s="57"/>
      <c r="AK21" s="126"/>
    </row>
    <row r="22" spans="1:37" ht="21" customHeight="1" x14ac:dyDescent="0.25">
      <c r="A22" s="68" t="str">
        <f t="shared" si="3"/>
        <v>Montag</v>
      </c>
      <c r="B22" s="69">
        <f>DATE(Ausblenden!$A$81,1,Ausblenden!$B93)</f>
        <v>45670</v>
      </c>
      <c r="C22" s="54">
        <f t="shared" si="4"/>
        <v>0</v>
      </c>
      <c r="D22" s="54">
        <f t="shared" si="5"/>
        <v>0</v>
      </c>
      <c r="E22" s="54">
        <f t="shared" si="6"/>
        <v>0</v>
      </c>
      <c r="F22" s="169">
        <f t="shared" si="7"/>
        <v>0</v>
      </c>
      <c r="G22" s="131"/>
      <c r="H22" s="131"/>
      <c r="I22" s="140"/>
      <c r="J22" s="70"/>
      <c r="K22" s="55"/>
      <c r="L22" s="72"/>
      <c r="M22" s="70"/>
      <c r="N22" s="55"/>
      <c r="O22" s="72"/>
      <c r="P22" s="70"/>
      <c r="Q22" s="55"/>
      <c r="R22" s="72"/>
      <c r="S22" s="71"/>
      <c r="T22" s="55"/>
      <c r="U22" s="55"/>
      <c r="V22" s="169">
        <f t="shared" si="1"/>
        <v>0</v>
      </c>
      <c r="W22" s="56"/>
      <c r="X22" s="56"/>
      <c r="Y22" s="56"/>
      <c r="Z22" s="56"/>
      <c r="AA22" s="56"/>
      <c r="AB22" s="56"/>
      <c r="AC22" s="57"/>
      <c r="AD22" s="170">
        <f t="shared" si="2"/>
        <v>0</v>
      </c>
      <c r="AE22" s="58"/>
      <c r="AF22" s="56"/>
      <c r="AG22" s="56"/>
      <c r="AH22" s="56"/>
      <c r="AI22" s="56"/>
      <c r="AJ22" s="57"/>
      <c r="AK22" s="126"/>
    </row>
    <row r="23" spans="1:37" ht="21" customHeight="1" x14ac:dyDescent="0.25">
      <c r="A23" s="68" t="str">
        <f t="shared" si="3"/>
        <v>Dienstag</v>
      </c>
      <c r="B23" s="69">
        <f>DATE(Ausblenden!$A$81,1,Ausblenden!$B94)</f>
        <v>45671</v>
      </c>
      <c r="C23" s="54">
        <f t="shared" si="4"/>
        <v>0</v>
      </c>
      <c r="D23" s="54">
        <f t="shared" si="5"/>
        <v>0</v>
      </c>
      <c r="E23" s="54">
        <f t="shared" si="6"/>
        <v>0</v>
      </c>
      <c r="F23" s="169">
        <f t="shared" si="7"/>
        <v>0</v>
      </c>
      <c r="G23" s="131"/>
      <c r="H23" s="131"/>
      <c r="I23" s="140"/>
      <c r="J23" s="70"/>
      <c r="K23" s="55"/>
      <c r="L23" s="72"/>
      <c r="M23" s="70"/>
      <c r="N23" s="55"/>
      <c r="O23" s="72"/>
      <c r="P23" s="70"/>
      <c r="Q23" s="55"/>
      <c r="R23" s="72"/>
      <c r="S23" s="71"/>
      <c r="T23" s="55"/>
      <c r="U23" s="55"/>
      <c r="V23" s="169">
        <f t="shared" si="1"/>
        <v>0</v>
      </c>
      <c r="W23" s="56"/>
      <c r="X23" s="56"/>
      <c r="Y23" s="56"/>
      <c r="Z23" s="56"/>
      <c r="AA23" s="56"/>
      <c r="AB23" s="56"/>
      <c r="AC23" s="57"/>
      <c r="AD23" s="170">
        <f t="shared" si="2"/>
        <v>0</v>
      </c>
      <c r="AE23" s="58"/>
      <c r="AF23" s="56"/>
      <c r="AG23" s="56"/>
      <c r="AH23" s="56"/>
      <c r="AI23" s="56"/>
      <c r="AJ23" s="57"/>
      <c r="AK23" s="126"/>
    </row>
    <row r="24" spans="1:37" ht="21" customHeight="1" x14ac:dyDescent="0.25">
      <c r="A24" s="68" t="str">
        <f t="shared" si="3"/>
        <v>Mittwoch</v>
      </c>
      <c r="B24" s="69">
        <f>DATE(Ausblenden!$A$81,1,Ausblenden!$B95)</f>
        <v>45672</v>
      </c>
      <c r="C24" s="54">
        <f t="shared" si="4"/>
        <v>0</v>
      </c>
      <c r="D24" s="54">
        <f t="shared" si="5"/>
        <v>0</v>
      </c>
      <c r="E24" s="54">
        <f t="shared" si="6"/>
        <v>0</v>
      </c>
      <c r="F24" s="169">
        <f t="shared" si="7"/>
        <v>0</v>
      </c>
      <c r="G24" s="132"/>
      <c r="H24" s="132"/>
      <c r="I24" s="141"/>
      <c r="J24" s="135"/>
      <c r="K24" s="74"/>
      <c r="L24" s="136"/>
      <c r="M24" s="135"/>
      <c r="N24" s="74"/>
      <c r="O24" s="136"/>
      <c r="P24" s="135"/>
      <c r="Q24" s="74"/>
      <c r="R24" s="136"/>
      <c r="S24" s="79"/>
      <c r="T24" s="74"/>
      <c r="U24" s="74"/>
      <c r="V24" s="169">
        <f t="shared" si="1"/>
        <v>0</v>
      </c>
      <c r="W24" s="75"/>
      <c r="X24" s="75"/>
      <c r="Y24" s="75"/>
      <c r="Z24" s="75"/>
      <c r="AA24" s="75"/>
      <c r="AB24" s="75"/>
      <c r="AC24" s="76"/>
      <c r="AD24" s="170">
        <f t="shared" si="2"/>
        <v>0</v>
      </c>
      <c r="AE24" s="58"/>
      <c r="AF24" s="56"/>
      <c r="AG24" s="56"/>
      <c r="AH24" s="56"/>
      <c r="AI24" s="56"/>
      <c r="AJ24" s="57"/>
      <c r="AK24" s="126"/>
    </row>
    <row r="25" spans="1:37" ht="21" customHeight="1" x14ac:dyDescent="0.25">
      <c r="A25" s="68" t="str">
        <f t="shared" si="3"/>
        <v>Donnerstag</v>
      </c>
      <c r="B25" s="69">
        <f>DATE(Ausblenden!$A$81,1,Ausblenden!$B96)</f>
        <v>45673</v>
      </c>
      <c r="C25" s="54">
        <f t="shared" si="4"/>
        <v>0</v>
      </c>
      <c r="D25" s="54">
        <f t="shared" si="5"/>
        <v>0</v>
      </c>
      <c r="E25" s="54">
        <f t="shared" si="6"/>
        <v>0</v>
      </c>
      <c r="F25" s="169">
        <f t="shared" si="7"/>
        <v>0</v>
      </c>
      <c r="G25" s="131"/>
      <c r="H25" s="131"/>
      <c r="I25" s="140"/>
      <c r="J25" s="70"/>
      <c r="K25" s="55"/>
      <c r="L25" s="72"/>
      <c r="M25" s="70"/>
      <c r="N25" s="55"/>
      <c r="O25" s="72"/>
      <c r="P25" s="70"/>
      <c r="Q25" s="55"/>
      <c r="R25" s="72"/>
      <c r="S25" s="71"/>
      <c r="T25" s="55"/>
      <c r="U25" s="55"/>
      <c r="V25" s="169">
        <f t="shared" si="1"/>
        <v>0</v>
      </c>
      <c r="W25" s="56"/>
      <c r="X25" s="56"/>
      <c r="Y25" s="56"/>
      <c r="Z25" s="56"/>
      <c r="AA25" s="56"/>
      <c r="AB25" s="56"/>
      <c r="AC25" s="57"/>
      <c r="AD25" s="170">
        <f t="shared" si="2"/>
        <v>0</v>
      </c>
      <c r="AE25" s="58"/>
      <c r="AF25" s="56"/>
      <c r="AG25" s="56"/>
      <c r="AH25" s="56"/>
      <c r="AI25" s="56"/>
      <c r="AJ25" s="57"/>
      <c r="AK25" s="126"/>
    </row>
    <row r="26" spans="1:37" ht="21" customHeight="1" x14ac:dyDescent="0.25">
      <c r="A26" s="68" t="str">
        <f t="shared" si="3"/>
        <v>Freitag</v>
      </c>
      <c r="B26" s="69">
        <f>DATE(Ausblenden!$A$81,1,Ausblenden!$B97)</f>
        <v>45674</v>
      </c>
      <c r="C26" s="54">
        <f t="shared" si="4"/>
        <v>0</v>
      </c>
      <c r="D26" s="54">
        <f t="shared" si="5"/>
        <v>0</v>
      </c>
      <c r="E26" s="54">
        <f t="shared" si="6"/>
        <v>0</v>
      </c>
      <c r="F26" s="169">
        <f t="shared" si="7"/>
        <v>0</v>
      </c>
      <c r="G26" s="131"/>
      <c r="H26" s="131"/>
      <c r="I26" s="140"/>
      <c r="J26" s="70"/>
      <c r="K26" s="55"/>
      <c r="L26" s="72"/>
      <c r="M26" s="70"/>
      <c r="N26" s="55"/>
      <c r="O26" s="72"/>
      <c r="P26" s="70"/>
      <c r="Q26" s="55"/>
      <c r="R26" s="72"/>
      <c r="S26" s="71"/>
      <c r="T26" s="55"/>
      <c r="U26" s="55"/>
      <c r="V26" s="169">
        <f t="shared" si="1"/>
        <v>0</v>
      </c>
      <c r="W26" s="56"/>
      <c r="X26" s="56"/>
      <c r="Y26" s="56"/>
      <c r="Z26" s="56"/>
      <c r="AA26" s="56"/>
      <c r="AB26" s="56"/>
      <c r="AC26" s="57"/>
      <c r="AD26" s="170">
        <f t="shared" si="2"/>
        <v>0</v>
      </c>
      <c r="AE26" s="58"/>
      <c r="AF26" s="56"/>
      <c r="AG26" s="56"/>
      <c r="AH26" s="56"/>
      <c r="AI26" s="56"/>
      <c r="AJ26" s="57"/>
      <c r="AK26" s="126"/>
    </row>
    <row r="27" spans="1:37" ht="21" customHeight="1" x14ac:dyDescent="0.25">
      <c r="A27" s="68" t="str">
        <f t="shared" si="3"/>
        <v>Samstag</v>
      </c>
      <c r="B27" s="69">
        <f>DATE(Ausblenden!$A$81,1,Ausblenden!$B98)</f>
        <v>45675</v>
      </c>
      <c r="C27" s="54">
        <f t="shared" si="4"/>
        <v>0</v>
      </c>
      <c r="D27" s="54">
        <f t="shared" si="5"/>
        <v>0</v>
      </c>
      <c r="E27" s="54">
        <f t="shared" si="6"/>
        <v>0</v>
      </c>
      <c r="F27" s="169">
        <f t="shared" si="7"/>
        <v>0</v>
      </c>
      <c r="G27" s="131"/>
      <c r="H27" s="131"/>
      <c r="I27" s="140"/>
      <c r="J27" s="70"/>
      <c r="K27" s="55"/>
      <c r="L27" s="72"/>
      <c r="M27" s="70"/>
      <c r="N27" s="55"/>
      <c r="O27" s="72"/>
      <c r="P27" s="70"/>
      <c r="Q27" s="55"/>
      <c r="R27" s="72"/>
      <c r="S27" s="71"/>
      <c r="T27" s="55"/>
      <c r="U27" s="55"/>
      <c r="V27" s="169">
        <f t="shared" si="1"/>
        <v>0</v>
      </c>
      <c r="W27" s="56"/>
      <c r="X27" s="56"/>
      <c r="Y27" s="56"/>
      <c r="Z27" s="56"/>
      <c r="AA27" s="56"/>
      <c r="AB27" s="56"/>
      <c r="AC27" s="57"/>
      <c r="AD27" s="170">
        <f t="shared" si="2"/>
        <v>0</v>
      </c>
      <c r="AE27" s="58"/>
      <c r="AF27" s="56"/>
      <c r="AG27" s="56"/>
      <c r="AH27" s="56"/>
      <c r="AI27" s="56"/>
      <c r="AJ27" s="57"/>
      <c r="AK27" s="127"/>
    </row>
    <row r="28" spans="1:37" ht="21" customHeight="1" x14ac:dyDescent="0.25">
      <c r="A28" s="68" t="str">
        <f t="shared" si="3"/>
        <v>Sonntag</v>
      </c>
      <c r="B28" s="69">
        <f>DATE(Ausblenden!$A$81,1,Ausblenden!$B99)</f>
        <v>45676</v>
      </c>
      <c r="C28" s="54">
        <f t="shared" si="4"/>
        <v>0</v>
      </c>
      <c r="D28" s="54">
        <f t="shared" si="5"/>
        <v>0</v>
      </c>
      <c r="E28" s="54">
        <f t="shared" si="6"/>
        <v>0</v>
      </c>
      <c r="F28" s="169">
        <f t="shared" si="7"/>
        <v>0</v>
      </c>
      <c r="G28" s="131"/>
      <c r="H28" s="131"/>
      <c r="I28" s="140"/>
      <c r="J28" s="70"/>
      <c r="K28" s="55"/>
      <c r="L28" s="72"/>
      <c r="M28" s="70"/>
      <c r="N28" s="55"/>
      <c r="O28" s="72"/>
      <c r="P28" s="70"/>
      <c r="Q28" s="55"/>
      <c r="R28" s="72"/>
      <c r="S28" s="71"/>
      <c r="T28" s="55"/>
      <c r="U28" s="55"/>
      <c r="V28" s="169">
        <f t="shared" si="1"/>
        <v>0</v>
      </c>
      <c r="W28" s="56"/>
      <c r="X28" s="56"/>
      <c r="Y28" s="56"/>
      <c r="Z28" s="56"/>
      <c r="AA28" s="56"/>
      <c r="AB28" s="56"/>
      <c r="AC28" s="57"/>
      <c r="AD28" s="170">
        <f t="shared" si="2"/>
        <v>0</v>
      </c>
      <c r="AE28" s="58"/>
      <c r="AF28" s="56"/>
      <c r="AG28" s="56"/>
      <c r="AH28" s="56"/>
      <c r="AI28" s="56"/>
      <c r="AJ28" s="57"/>
      <c r="AK28" s="126"/>
    </row>
    <row r="29" spans="1:37" ht="21" customHeight="1" x14ac:dyDescent="0.25">
      <c r="A29" s="68" t="str">
        <f t="shared" si="3"/>
        <v>Montag</v>
      </c>
      <c r="B29" s="69">
        <f>DATE(Ausblenden!$A$81,1,Ausblenden!$B100)</f>
        <v>45677</v>
      </c>
      <c r="C29" s="54">
        <f t="shared" si="4"/>
        <v>0</v>
      </c>
      <c r="D29" s="54">
        <f t="shared" si="5"/>
        <v>0</v>
      </c>
      <c r="E29" s="54">
        <f t="shared" si="6"/>
        <v>0</v>
      </c>
      <c r="F29" s="169">
        <f t="shared" si="7"/>
        <v>0</v>
      </c>
      <c r="G29" s="131"/>
      <c r="H29" s="131"/>
      <c r="I29" s="140"/>
      <c r="J29" s="70"/>
      <c r="K29" s="55"/>
      <c r="L29" s="72"/>
      <c r="M29" s="70"/>
      <c r="N29" s="55"/>
      <c r="O29" s="72"/>
      <c r="P29" s="70"/>
      <c r="Q29" s="55"/>
      <c r="R29" s="72"/>
      <c r="S29" s="71"/>
      <c r="T29" s="55"/>
      <c r="U29" s="55"/>
      <c r="V29" s="169">
        <f t="shared" si="1"/>
        <v>0</v>
      </c>
      <c r="W29" s="56"/>
      <c r="X29" s="56"/>
      <c r="Y29" s="56"/>
      <c r="Z29" s="56"/>
      <c r="AA29" s="56"/>
      <c r="AB29" s="56"/>
      <c r="AC29" s="57"/>
      <c r="AD29" s="170">
        <f t="shared" si="2"/>
        <v>0</v>
      </c>
      <c r="AE29" s="58"/>
      <c r="AF29" s="56"/>
      <c r="AG29" s="56"/>
      <c r="AH29" s="56"/>
      <c r="AI29" s="56"/>
      <c r="AJ29" s="57"/>
      <c r="AK29" s="126"/>
    </row>
    <row r="30" spans="1:37" ht="21" customHeight="1" x14ac:dyDescent="0.25">
      <c r="A30" s="68" t="str">
        <f t="shared" si="3"/>
        <v>Dienstag</v>
      </c>
      <c r="B30" s="69">
        <f>DATE(Ausblenden!$A$81,1,Ausblenden!$B101)</f>
        <v>45678</v>
      </c>
      <c r="C30" s="54">
        <f t="shared" si="4"/>
        <v>0</v>
      </c>
      <c r="D30" s="54">
        <f t="shared" si="5"/>
        <v>0</v>
      </c>
      <c r="E30" s="54">
        <f t="shared" si="6"/>
        <v>0</v>
      </c>
      <c r="F30" s="169">
        <f t="shared" si="7"/>
        <v>0</v>
      </c>
      <c r="G30" s="131"/>
      <c r="H30" s="131"/>
      <c r="I30" s="140"/>
      <c r="J30" s="70"/>
      <c r="K30" s="55"/>
      <c r="L30" s="72"/>
      <c r="M30" s="70"/>
      <c r="N30" s="55"/>
      <c r="O30" s="72"/>
      <c r="P30" s="70"/>
      <c r="Q30" s="55"/>
      <c r="R30" s="72"/>
      <c r="S30" s="71"/>
      <c r="T30" s="55"/>
      <c r="U30" s="55"/>
      <c r="V30" s="169">
        <f t="shared" si="1"/>
        <v>0</v>
      </c>
      <c r="W30" s="56"/>
      <c r="X30" s="56"/>
      <c r="Y30" s="56"/>
      <c r="Z30" s="56"/>
      <c r="AA30" s="56"/>
      <c r="AB30" s="56"/>
      <c r="AC30" s="57"/>
      <c r="AD30" s="170">
        <f t="shared" si="2"/>
        <v>0</v>
      </c>
      <c r="AE30" s="58"/>
      <c r="AF30" s="56"/>
      <c r="AG30" s="56"/>
      <c r="AH30" s="56"/>
      <c r="AI30" s="56"/>
      <c r="AJ30" s="57"/>
      <c r="AK30" s="126"/>
    </row>
    <row r="31" spans="1:37" ht="21" customHeight="1" x14ac:dyDescent="0.25">
      <c r="A31" s="68" t="str">
        <f t="shared" si="3"/>
        <v>Mittwoch</v>
      </c>
      <c r="B31" s="69">
        <f>DATE(Ausblenden!$A$81,1,Ausblenden!$B102)</f>
        <v>45679</v>
      </c>
      <c r="C31" s="54">
        <f t="shared" si="4"/>
        <v>0</v>
      </c>
      <c r="D31" s="54">
        <f t="shared" si="5"/>
        <v>0</v>
      </c>
      <c r="E31" s="54">
        <f t="shared" si="6"/>
        <v>0</v>
      </c>
      <c r="F31" s="169">
        <f t="shared" si="7"/>
        <v>0</v>
      </c>
      <c r="G31" s="132"/>
      <c r="H31" s="132"/>
      <c r="I31" s="141"/>
      <c r="J31" s="135"/>
      <c r="K31" s="74"/>
      <c r="L31" s="136"/>
      <c r="M31" s="135"/>
      <c r="N31" s="74"/>
      <c r="O31" s="136"/>
      <c r="P31" s="135"/>
      <c r="Q31" s="74"/>
      <c r="R31" s="136"/>
      <c r="S31" s="79"/>
      <c r="T31" s="74"/>
      <c r="U31" s="74"/>
      <c r="V31" s="169">
        <f t="shared" si="1"/>
        <v>0</v>
      </c>
      <c r="W31" s="75"/>
      <c r="X31" s="75"/>
      <c r="Y31" s="75"/>
      <c r="Z31" s="75"/>
      <c r="AA31" s="75"/>
      <c r="AB31" s="75"/>
      <c r="AC31" s="76"/>
      <c r="AD31" s="170">
        <f t="shared" si="2"/>
        <v>0</v>
      </c>
      <c r="AE31" s="58"/>
      <c r="AF31" s="56"/>
      <c r="AG31" s="56"/>
      <c r="AH31" s="56"/>
      <c r="AI31" s="56"/>
      <c r="AJ31" s="57"/>
      <c r="AK31" s="126"/>
    </row>
    <row r="32" spans="1:37" ht="21" customHeight="1" x14ac:dyDescent="0.25">
      <c r="A32" s="68" t="str">
        <f t="shared" si="3"/>
        <v>Donnerstag</v>
      </c>
      <c r="B32" s="69">
        <f>DATE(Ausblenden!$A$81,1,Ausblenden!$B103)</f>
        <v>45680</v>
      </c>
      <c r="C32" s="54">
        <f t="shared" si="4"/>
        <v>0</v>
      </c>
      <c r="D32" s="54">
        <f t="shared" si="5"/>
        <v>0</v>
      </c>
      <c r="E32" s="54">
        <f t="shared" si="6"/>
        <v>0</v>
      </c>
      <c r="F32" s="169">
        <f t="shared" si="7"/>
        <v>0</v>
      </c>
      <c r="G32" s="131"/>
      <c r="H32" s="131"/>
      <c r="I32" s="140"/>
      <c r="J32" s="70"/>
      <c r="K32" s="55"/>
      <c r="L32" s="72"/>
      <c r="M32" s="70"/>
      <c r="N32" s="55"/>
      <c r="O32" s="72"/>
      <c r="P32" s="70"/>
      <c r="Q32" s="55"/>
      <c r="R32" s="72"/>
      <c r="S32" s="71"/>
      <c r="T32" s="55"/>
      <c r="U32" s="55"/>
      <c r="V32" s="169">
        <f t="shared" si="1"/>
        <v>0</v>
      </c>
      <c r="W32" s="56"/>
      <c r="X32" s="56"/>
      <c r="Y32" s="56"/>
      <c r="Z32" s="56"/>
      <c r="AA32" s="56"/>
      <c r="AB32" s="56"/>
      <c r="AC32" s="57"/>
      <c r="AD32" s="170">
        <f t="shared" si="2"/>
        <v>0</v>
      </c>
      <c r="AE32" s="58"/>
      <c r="AF32" s="56"/>
      <c r="AG32" s="56"/>
      <c r="AH32" s="56"/>
      <c r="AI32" s="56"/>
      <c r="AJ32" s="57"/>
      <c r="AK32" s="126"/>
    </row>
    <row r="33" spans="1:37" ht="21" customHeight="1" x14ac:dyDescent="0.25">
      <c r="A33" s="68" t="str">
        <f t="shared" si="3"/>
        <v>Freitag</v>
      </c>
      <c r="B33" s="69">
        <f>DATE(Ausblenden!$A$81,1,Ausblenden!$B104)</f>
        <v>45681</v>
      </c>
      <c r="C33" s="54">
        <f t="shared" si="4"/>
        <v>0</v>
      </c>
      <c r="D33" s="54">
        <f t="shared" si="5"/>
        <v>0</v>
      </c>
      <c r="E33" s="54">
        <f t="shared" si="6"/>
        <v>0</v>
      </c>
      <c r="F33" s="169">
        <f t="shared" si="7"/>
        <v>0</v>
      </c>
      <c r="G33" s="131"/>
      <c r="H33" s="131"/>
      <c r="I33" s="140"/>
      <c r="J33" s="70"/>
      <c r="K33" s="55"/>
      <c r="L33" s="72"/>
      <c r="M33" s="70"/>
      <c r="N33" s="55"/>
      <c r="O33" s="72"/>
      <c r="P33" s="70"/>
      <c r="Q33" s="55"/>
      <c r="R33" s="72"/>
      <c r="S33" s="71"/>
      <c r="T33" s="55"/>
      <c r="U33" s="55"/>
      <c r="V33" s="169">
        <f t="shared" si="1"/>
        <v>0</v>
      </c>
      <c r="W33" s="56"/>
      <c r="X33" s="56"/>
      <c r="Y33" s="56"/>
      <c r="Z33" s="56"/>
      <c r="AA33" s="56"/>
      <c r="AB33" s="56"/>
      <c r="AC33" s="57"/>
      <c r="AD33" s="170">
        <f t="shared" si="2"/>
        <v>0</v>
      </c>
      <c r="AE33" s="58"/>
      <c r="AF33" s="56"/>
      <c r="AG33" s="56"/>
      <c r="AH33" s="56"/>
      <c r="AI33" s="56"/>
      <c r="AJ33" s="57"/>
      <c r="AK33" s="126"/>
    </row>
    <row r="34" spans="1:37" ht="21" customHeight="1" x14ac:dyDescent="0.25">
      <c r="A34" s="68" t="str">
        <f t="shared" si="3"/>
        <v>Samstag</v>
      </c>
      <c r="B34" s="69">
        <f>DATE(Ausblenden!$A$81,1,Ausblenden!$B105)</f>
        <v>45682</v>
      </c>
      <c r="C34" s="54">
        <f t="shared" si="4"/>
        <v>0</v>
      </c>
      <c r="D34" s="54">
        <f t="shared" si="5"/>
        <v>0</v>
      </c>
      <c r="E34" s="54">
        <f t="shared" si="6"/>
        <v>0</v>
      </c>
      <c r="F34" s="169">
        <f t="shared" si="7"/>
        <v>0</v>
      </c>
      <c r="G34" s="131"/>
      <c r="H34" s="131"/>
      <c r="I34" s="140"/>
      <c r="J34" s="70"/>
      <c r="K34" s="55"/>
      <c r="L34" s="72"/>
      <c r="M34" s="70"/>
      <c r="N34" s="55"/>
      <c r="O34" s="72"/>
      <c r="P34" s="70"/>
      <c r="Q34" s="55"/>
      <c r="R34" s="72"/>
      <c r="S34" s="71"/>
      <c r="T34" s="55"/>
      <c r="U34" s="55"/>
      <c r="V34" s="169">
        <f t="shared" si="1"/>
        <v>0</v>
      </c>
      <c r="W34" s="56"/>
      <c r="X34" s="56"/>
      <c r="Y34" s="56"/>
      <c r="Z34" s="56"/>
      <c r="AA34" s="56"/>
      <c r="AB34" s="56"/>
      <c r="AC34" s="57"/>
      <c r="AD34" s="170">
        <f t="shared" si="2"/>
        <v>0</v>
      </c>
      <c r="AE34" s="58"/>
      <c r="AF34" s="56"/>
      <c r="AG34" s="56"/>
      <c r="AH34" s="56"/>
      <c r="AI34" s="56"/>
      <c r="AJ34" s="57"/>
      <c r="AK34" s="126"/>
    </row>
    <row r="35" spans="1:37" ht="21" customHeight="1" x14ac:dyDescent="0.25">
      <c r="A35" s="68" t="str">
        <f t="shared" si="3"/>
        <v>Sonntag</v>
      </c>
      <c r="B35" s="69">
        <f>DATE(Ausblenden!$A$81,1,Ausblenden!$B106)</f>
        <v>45683</v>
      </c>
      <c r="C35" s="54">
        <f t="shared" si="4"/>
        <v>0</v>
      </c>
      <c r="D35" s="54">
        <f t="shared" si="5"/>
        <v>0</v>
      </c>
      <c r="E35" s="54">
        <f t="shared" si="6"/>
        <v>0</v>
      </c>
      <c r="F35" s="169">
        <f t="shared" si="7"/>
        <v>0</v>
      </c>
      <c r="G35" s="131"/>
      <c r="H35" s="131"/>
      <c r="I35" s="140"/>
      <c r="J35" s="70"/>
      <c r="K35" s="55"/>
      <c r="L35" s="72"/>
      <c r="M35" s="70"/>
      <c r="N35" s="55"/>
      <c r="O35" s="72"/>
      <c r="P35" s="70"/>
      <c r="Q35" s="55"/>
      <c r="R35" s="72"/>
      <c r="S35" s="71"/>
      <c r="T35" s="55"/>
      <c r="U35" s="55"/>
      <c r="V35" s="169">
        <f t="shared" si="1"/>
        <v>0</v>
      </c>
      <c r="W35" s="56"/>
      <c r="X35" s="56"/>
      <c r="Y35" s="56"/>
      <c r="Z35" s="56"/>
      <c r="AA35" s="56"/>
      <c r="AB35" s="56"/>
      <c r="AC35" s="57"/>
      <c r="AD35" s="170">
        <f t="shared" si="2"/>
        <v>0</v>
      </c>
      <c r="AE35" s="58"/>
      <c r="AF35" s="56"/>
      <c r="AG35" s="56"/>
      <c r="AH35" s="56"/>
      <c r="AI35" s="56"/>
      <c r="AJ35" s="57"/>
      <c r="AK35" s="126"/>
    </row>
    <row r="36" spans="1:37" ht="21" customHeight="1" x14ac:dyDescent="0.25">
      <c r="A36" s="68" t="str">
        <f t="shared" si="3"/>
        <v>Montag</v>
      </c>
      <c r="B36" s="69">
        <f>DATE(Ausblenden!$A$81,1,Ausblenden!$B107)</f>
        <v>45684</v>
      </c>
      <c r="C36" s="54">
        <f t="shared" si="4"/>
        <v>0</v>
      </c>
      <c r="D36" s="54">
        <f t="shared" si="5"/>
        <v>0</v>
      </c>
      <c r="E36" s="54">
        <f t="shared" si="6"/>
        <v>0</v>
      </c>
      <c r="F36" s="169">
        <f t="shared" si="7"/>
        <v>0</v>
      </c>
      <c r="G36" s="131"/>
      <c r="H36" s="131"/>
      <c r="I36" s="140"/>
      <c r="J36" s="70"/>
      <c r="K36" s="55"/>
      <c r="L36" s="72"/>
      <c r="M36" s="70"/>
      <c r="N36" s="55"/>
      <c r="O36" s="72"/>
      <c r="P36" s="70"/>
      <c r="Q36" s="55"/>
      <c r="R36" s="72"/>
      <c r="S36" s="71"/>
      <c r="T36" s="55"/>
      <c r="U36" s="55"/>
      <c r="V36" s="169">
        <f t="shared" si="1"/>
        <v>0</v>
      </c>
      <c r="W36" s="56"/>
      <c r="X36" s="56"/>
      <c r="Y36" s="56"/>
      <c r="Z36" s="56"/>
      <c r="AA36" s="56"/>
      <c r="AB36" s="56"/>
      <c r="AC36" s="57"/>
      <c r="AD36" s="170">
        <f t="shared" si="2"/>
        <v>0</v>
      </c>
      <c r="AE36" s="58"/>
      <c r="AF36" s="56"/>
      <c r="AG36" s="56"/>
      <c r="AH36" s="56"/>
      <c r="AI36" s="56"/>
      <c r="AJ36" s="57"/>
      <c r="AK36" s="126"/>
    </row>
    <row r="37" spans="1:37" ht="21" customHeight="1" x14ac:dyDescent="0.25">
      <c r="A37" s="68" t="str">
        <f t="shared" si="3"/>
        <v>Dienstag</v>
      </c>
      <c r="B37" s="69">
        <f>DATE(Ausblenden!$A$81,1,Ausblenden!$B108)</f>
        <v>45685</v>
      </c>
      <c r="C37" s="54">
        <f t="shared" si="4"/>
        <v>0</v>
      </c>
      <c r="D37" s="54">
        <f t="shared" si="5"/>
        <v>0</v>
      </c>
      <c r="E37" s="54">
        <f t="shared" si="6"/>
        <v>0</v>
      </c>
      <c r="F37" s="169">
        <f t="shared" si="7"/>
        <v>0</v>
      </c>
      <c r="G37" s="131"/>
      <c r="H37" s="131"/>
      <c r="I37" s="140"/>
      <c r="J37" s="70"/>
      <c r="K37" s="55"/>
      <c r="L37" s="72"/>
      <c r="M37" s="70"/>
      <c r="N37" s="55"/>
      <c r="O37" s="72"/>
      <c r="P37" s="70"/>
      <c r="Q37" s="55"/>
      <c r="R37" s="72"/>
      <c r="S37" s="71"/>
      <c r="T37" s="55"/>
      <c r="U37" s="55"/>
      <c r="V37" s="169">
        <f t="shared" si="1"/>
        <v>0</v>
      </c>
      <c r="W37" s="56"/>
      <c r="X37" s="56"/>
      <c r="Y37" s="56"/>
      <c r="Z37" s="56"/>
      <c r="AA37" s="56"/>
      <c r="AB37" s="56"/>
      <c r="AC37" s="57"/>
      <c r="AD37" s="170">
        <f t="shared" si="2"/>
        <v>0</v>
      </c>
      <c r="AE37" s="58"/>
      <c r="AF37" s="56"/>
      <c r="AG37" s="56"/>
      <c r="AH37" s="56"/>
      <c r="AI37" s="56"/>
      <c r="AJ37" s="57"/>
      <c r="AK37" s="126"/>
    </row>
    <row r="38" spans="1:37" ht="21" customHeight="1" x14ac:dyDescent="0.25">
      <c r="A38" s="68" t="str">
        <f t="shared" si="3"/>
        <v>Mittwoch</v>
      </c>
      <c r="B38" s="69">
        <f>DATE(Ausblenden!$A$81,1,Ausblenden!$B109)</f>
        <v>45686</v>
      </c>
      <c r="C38" s="54">
        <f t="shared" si="4"/>
        <v>0</v>
      </c>
      <c r="D38" s="54">
        <f t="shared" si="5"/>
        <v>0</v>
      </c>
      <c r="E38" s="54">
        <f t="shared" si="6"/>
        <v>0</v>
      </c>
      <c r="F38" s="169">
        <f t="shared" ref="F38" si="8">SUM(C38:E38)</f>
        <v>0</v>
      </c>
      <c r="G38" s="132"/>
      <c r="H38" s="132"/>
      <c r="I38" s="141"/>
      <c r="J38" s="135"/>
      <c r="K38" s="74"/>
      <c r="L38" s="136"/>
      <c r="M38" s="135"/>
      <c r="N38" s="74"/>
      <c r="O38" s="136"/>
      <c r="P38" s="135"/>
      <c r="Q38" s="74"/>
      <c r="R38" s="136"/>
      <c r="S38" s="79"/>
      <c r="T38" s="74"/>
      <c r="U38" s="74"/>
      <c r="V38" s="169">
        <f t="shared" si="1"/>
        <v>0</v>
      </c>
      <c r="W38" s="75"/>
      <c r="X38" s="75"/>
      <c r="Y38" s="75"/>
      <c r="Z38" s="75"/>
      <c r="AA38" s="75"/>
      <c r="AB38" s="75"/>
      <c r="AC38" s="76"/>
      <c r="AD38" s="170">
        <f t="shared" si="2"/>
        <v>0</v>
      </c>
      <c r="AE38" s="58"/>
      <c r="AF38" s="56"/>
      <c r="AG38" s="56"/>
      <c r="AH38" s="56"/>
      <c r="AI38" s="56"/>
      <c r="AJ38" s="57"/>
      <c r="AK38" s="126"/>
    </row>
    <row r="39" spans="1:37" ht="21" customHeight="1" x14ac:dyDescent="0.25">
      <c r="A39" s="68" t="str">
        <f t="shared" si="3"/>
        <v>Donnerstag</v>
      </c>
      <c r="B39" s="69">
        <f>DATE(Ausblenden!$A$81,1,Ausblenden!$B110)</f>
        <v>45687</v>
      </c>
      <c r="C39" s="54">
        <f t="shared" si="4"/>
        <v>0</v>
      </c>
      <c r="D39" s="54">
        <f t="shared" si="5"/>
        <v>0</v>
      </c>
      <c r="E39" s="54">
        <f t="shared" si="6"/>
        <v>0</v>
      </c>
      <c r="F39" s="169">
        <f t="shared" si="7"/>
        <v>0</v>
      </c>
      <c r="G39" s="131"/>
      <c r="H39" s="131"/>
      <c r="I39" s="140"/>
      <c r="J39" s="70"/>
      <c r="K39" s="55"/>
      <c r="L39" s="72"/>
      <c r="M39" s="70"/>
      <c r="N39" s="55"/>
      <c r="O39" s="72"/>
      <c r="P39" s="70"/>
      <c r="Q39" s="55"/>
      <c r="R39" s="72"/>
      <c r="S39" s="71"/>
      <c r="T39" s="55"/>
      <c r="U39" s="55"/>
      <c r="V39" s="169">
        <f t="shared" si="1"/>
        <v>0</v>
      </c>
      <c r="W39" s="56"/>
      <c r="X39" s="56"/>
      <c r="Y39" s="56"/>
      <c r="Z39" s="56"/>
      <c r="AA39" s="56"/>
      <c r="AB39" s="56"/>
      <c r="AC39" s="57"/>
      <c r="AD39" s="170">
        <f t="shared" si="2"/>
        <v>0</v>
      </c>
      <c r="AE39" s="58"/>
      <c r="AF39" s="56"/>
      <c r="AG39" s="56"/>
      <c r="AH39" s="56"/>
      <c r="AI39" s="56"/>
      <c r="AJ39" s="57"/>
      <c r="AK39" s="126"/>
    </row>
    <row r="40" spans="1:37" ht="21" customHeight="1" thickBot="1" x14ac:dyDescent="0.3">
      <c r="A40" s="68" t="str">
        <f t="shared" si="3"/>
        <v>Freitag</v>
      </c>
      <c r="B40" s="69">
        <f>DATE(Ausblenden!$A$81,1,Ausblenden!$B111)</f>
        <v>45688</v>
      </c>
      <c r="C40" s="54">
        <f t="shared" si="4"/>
        <v>0</v>
      </c>
      <c r="D40" s="54">
        <f t="shared" si="5"/>
        <v>0</v>
      </c>
      <c r="E40" s="54">
        <f t="shared" si="6"/>
        <v>0</v>
      </c>
      <c r="F40" s="169">
        <f t="shared" si="7"/>
        <v>0</v>
      </c>
      <c r="G40" s="131"/>
      <c r="H40" s="131"/>
      <c r="I40" s="142"/>
      <c r="J40" s="70"/>
      <c r="K40" s="55"/>
      <c r="L40" s="72"/>
      <c r="M40" s="70"/>
      <c r="N40" s="55"/>
      <c r="O40" s="72"/>
      <c r="P40" s="70"/>
      <c r="Q40" s="55"/>
      <c r="R40" s="72"/>
      <c r="S40" s="71"/>
      <c r="T40" s="55"/>
      <c r="U40" s="55"/>
      <c r="V40" s="169">
        <f t="shared" si="1"/>
        <v>0</v>
      </c>
      <c r="W40" s="56"/>
      <c r="X40" s="56"/>
      <c r="Y40" s="56"/>
      <c r="Z40" s="56"/>
      <c r="AA40" s="56"/>
      <c r="AB40" s="56"/>
      <c r="AC40" s="57"/>
      <c r="AD40" s="170">
        <f t="shared" si="2"/>
        <v>0</v>
      </c>
      <c r="AE40" s="77"/>
      <c r="AF40" s="78"/>
      <c r="AG40" s="78"/>
      <c r="AH40" s="78"/>
      <c r="AI40" s="78"/>
      <c r="AJ40" s="80"/>
      <c r="AK40" s="126"/>
    </row>
    <row r="41" spans="1:37" ht="21" customHeight="1" thickBot="1" x14ac:dyDescent="0.3">
      <c r="A41" s="59" t="s">
        <v>19</v>
      </c>
      <c r="B41" s="60"/>
      <c r="C41" s="61">
        <f t="shared" ref="C41:M41" si="9">SUM(C10:C40)</f>
        <v>0</v>
      </c>
      <c r="D41" s="62">
        <f t="shared" si="9"/>
        <v>0</v>
      </c>
      <c r="E41" s="63">
        <f t="shared" si="9"/>
        <v>0</v>
      </c>
      <c r="F41" s="64">
        <f t="shared" si="9"/>
        <v>0</v>
      </c>
      <c r="G41" s="64">
        <f t="shared" si="9"/>
        <v>0</v>
      </c>
      <c r="H41" s="64">
        <f t="shared" si="9"/>
        <v>0</v>
      </c>
      <c r="I41" s="73">
        <f t="shared" si="9"/>
        <v>0</v>
      </c>
      <c r="J41" s="67">
        <f t="shared" si="9"/>
        <v>0</v>
      </c>
      <c r="K41" s="62">
        <f t="shared" si="9"/>
        <v>0</v>
      </c>
      <c r="L41" s="63">
        <f t="shared" si="9"/>
        <v>0</v>
      </c>
      <c r="M41" s="67">
        <f t="shared" si="9"/>
        <v>0</v>
      </c>
      <c r="N41" s="62">
        <f t="shared" ref="N41:U41" si="10">SUM(N10:N40)</f>
        <v>0</v>
      </c>
      <c r="O41" s="63">
        <f t="shared" si="10"/>
        <v>0</v>
      </c>
      <c r="P41" s="67">
        <f t="shared" si="10"/>
        <v>0</v>
      </c>
      <c r="Q41" s="62">
        <f t="shared" si="10"/>
        <v>0</v>
      </c>
      <c r="R41" s="63">
        <f t="shared" si="10"/>
        <v>0</v>
      </c>
      <c r="S41" s="61">
        <f t="shared" si="10"/>
        <v>0</v>
      </c>
      <c r="T41" s="62">
        <f t="shared" si="10"/>
        <v>0</v>
      </c>
      <c r="U41" s="63">
        <f t="shared" si="10"/>
        <v>0</v>
      </c>
      <c r="V41" s="66">
        <f>SUM(V10:V40)</f>
        <v>0</v>
      </c>
      <c r="W41" s="67">
        <f>SUM(W10:W40)</f>
        <v>0</v>
      </c>
      <c r="X41" s="62">
        <f t="shared" ref="X41:AJ41" si="11">SUM(X10:X40)</f>
        <v>0</v>
      </c>
      <c r="Y41" s="62">
        <f t="shared" si="11"/>
        <v>0</v>
      </c>
      <c r="Z41" s="62">
        <f t="shared" si="11"/>
        <v>0</v>
      </c>
      <c r="AA41" s="62">
        <f t="shared" si="11"/>
        <v>0</v>
      </c>
      <c r="AB41" s="62">
        <f t="shared" si="11"/>
        <v>0</v>
      </c>
      <c r="AC41" s="65">
        <f t="shared" si="11"/>
        <v>0</v>
      </c>
      <c r="AD41" s="64">
        <f t="shared" si="11"/>
        <v>0</v>
      </c>
      <c r="AE41" s="61">
        <f t="shared" si="11"/>
        <v>0</v>
      </c>
      <c r="AF41" s="62">
        <f t="shared" si="11"/>
        <v>0</v>
      </c>
      <c r="AG41" s="62">
        <f t="shared" si="11"/>
        <v>0</v>
      </c>
      <c r="AH41" s="62">
        <f t="shared" si="11"/>
        <v>0</v>
      </c>
      <c r="AI41" s="62">
        <f t="shared" si="11"/>
        <v>0</v>
      </c>
      <c r="AJ41" s="65">
        <f t="shared" si="11"/>
        <v>0</v>
      </c>
      <c r="AK41" s="105"/>
    </row>
    <row r="42" spans="1:37" x14ac:dyDescent="0.25">
      <c r="A42" s="130" t="s">
        <v>86</v>
      </c>
      <c r="G42"/>
      <c r="H42"/>
      <c r="I42"/>
      <c r="J42" s="303">
        <f>J41+K41+L41</f>
        <v>0</v>
      </c>
      <c r="K42" s="304"/>
      <c r="L42" s="305"/>
      <c r="M42" s="303">
        <f>M41+N41+O41</f>
        <v>0</v>
      </c>
      <c r="N42" s="304"/>
      <c r="O42" s="305"/>
      <c r="P42" s="303">
        <f>P41+Q41+R41</f>
        <v>0</v>
      </c>
      <c r="Q42" s="304"/>
      <c r="R42" s="305"/>
      <c r="S42" s="303">
        <f>S41+T41+U41</f>
        <v>0</v>
      </c>
      <c r="T42" s="304"/>
      <c r="U42" s="305"/>
    </row>
    <row r="43" spans="1:37" ht="15.75" thickBot="1" x14ac:dyDescent="0.3"/>
    <row r="44" spans="1:37" x14ac:dyDescent="0.25">
      <c r="A44" s="3" t="s">
        <v>55</v>
      </c>
      <c r="B44" s="4"/>
      <c r="C44" s="4"/>
      <c r="D44" s="4"/>
      <c r="E44" s="4"/>
      <c r="F44" s="4"/>
      <c r="G44" s="4"/>
      <c r="H44" s="4"/>
      <c r="I44" s="4"/>
      <c r="J44" s="4"/>
      <c r="K44" s="4"/>
      <c r="L44" s="4"/>
      <c r="M44" s="4"/>
      <c r="N44" s="4"/>
      <c r="O44" s="4"/>
      <c r="P44" s="4"/>
      <c r="Q44" s="4"/>
      <c r="R44" s="4"/>
      <c r="S44" s="4"/>
      <c r="T44" s="4"/>
      <c r="U44" s="4"/>
      <c r="V44" s="5"/>
    </row>
    <row r="45" spans="1:37" x14ac:dyDescent="0.25">
      <c r="A45" s="6"/>
      <c r="B45" s="7"/>
      <c r="C45" s="7"/>
      <c r="D45" s="7"/>
      <c r="E45" s="7"/>
      <c r="F45" s="7"/>
      <c r="G45" s="7"/>
      <c r="H45" s="7"/>
      <c r="I45" s="7"/>
      <c r="J45" s="7"/>
      <c r="K45" s="7"/>
      <c r="L45" s="7"/>
      <c r="M45" s="7"/>
      <c r="N45" s="7"/>
      <c r="O45" s="7"/>
      <c r="P45" s="7"/>
      <c r="Q45" s="7"/>
      <c r="R45" s="7"/>
      <c r="S45" s="7"/>
      <c r="T45" s="7"/>
      <c r="U45" s="7"/>
      <c r="V45" s="8"/>
    </row>
    <row r="46" spans="1:37" x14ac:dyDescent="0.25">
      <c r="A46" s="6"/>
      <c r="B46" s="7"/>
      <c r="C46" s="7"/>
      <c r="D46" s="7"/>
      <c r="E46" s="7"/>
      <c r="F46" s="7"/>
      <c r="G46" s="7"/>
      <c r="H46" s="7"/>
      <c r="I46" s="7"/>
      <c r="J46" s="7"/>
      <c r="K46" s="7"/>
      <c r="L46" s="7"/>
      <c r="M46" s="7"/>
      <c r="N46" s="7"/>
      <c r="O46" s="7"/>
      <c r="P46" s="7"/>
      <c r="Q46" s="7"/>
      <c r="R46" s="7"/>
      <c r="S46" s="7"/>
      <c r="T46" s="7"/>
      <c r="U46" s="7"/>
      <c r="V46" s="8"/>
    </row>
    <row r="47" spans="1:37" x14ac:dyDescent="0.25">
      <c r="A47" s="124"/>
      <c r="B47" s="7"/>
      <c r="C47" s="7"/>
      <c r="D47" s="7"/>
      <c r="E47" s="7"/>
      <c r="F47" s="7"/>
      <c r="G47" s="7"/>
      <c r="H47" s="7"/>
      <c r="I47" s="7"/>
      <c r="J47" s="7"/>
      <c r="K47" s="7"/>
      <c r="L47" s="7"/>
      <c r="M47" s="7"/>
      <c r="N47" s="7"/>
      <c r="O47" s="7"/>
      <c r="P47" s="7"/>
      <c r="Q47" s="7"/>
      <c r="R47" s="7"/>
      <c r="S47" s="7"/>
      <c r="T47" s="7"/>
      <c r="U47" s="7"/>
      <c r="V47" s="8"/>
    </row>
    <row r="48" spans="1:37" x14ac:dyDescent="0.25">
      <c r="A48" s="6"/>
      <c r="B48" s="7"/>
      <c r="C48" s="7"/>
      <c r="D48" s="7"/>
      <c r="E48" s="7"/>
      <c r="F48" s="7"/>
      <c r="G48" s="7"/>
      <c r="H48" s="7"/>
      <c r="I48" s="7"/>
      <c r="J48" s="7"/>
      <c r="K48" s="7"/>
      <c r="L48" s="7"/>
      <c r="M48" s="7"/>
      <c r="N48" s="7"/>
      <c r="O48" s="7"/>
      <c r="P48" s="7"/>
      <c r="Q48" s="7"/>
      <c r="R48" s="7"/>
      <c r="S48" s="7"/>
      <c r="T48" s="7"/>
      <c r="U48" s="7"/>
      <c r="V48" s="8"/>
    </row>
    <row r="49" spans="1:22" x14ac:dyDescent="0.25">
      <c r="A49" s="6"/>
      <c r="B49" s="7"/>
      <c r="C49" s="7"/>
      <c r="D49" s="7"/>
      <c r="E49" s="7"/>
      <c r="F49" s="7"/>
      <c r="G49" s="7"/>
      <c r="H49" s="7"/>
      <c r="I49" s="7"/>
      <c r="J49" s="7"/>
      <c r="K49" s="7"/>
      <c r="L49" s="7"/>
      <c r="M49" s="7"/>
      <c r="N49" s="7"/>
      <c r="O49" s="7"/>
      <c r="P49" s="7"/>
      <c r="Q49" s="7"/>
      <c r="R49" s="7"/>
      <c r="S49" s="7"/>
      <c r="T49" s="7"/>
      <c r="U49" s="7"/>
      <c r="V49" s="8"/>
    </row>
    <row r="50" spans="1:22" ht="15.75" thickBot="1" x14ac:dyDescent="0.3">
      <c r="A50" s="9"/>
      <c r="B50" s="10"/>
      <c r="C50" s="10"/>
      <c r="D50" s="10"/>
      <c r="E50" s="10"/>
      <c r="F50" s="10"/>
      <c r="G50" s="10"/>
      <c r="H50" s="10"/>
      <c r="I50" s="10"/>
      <c r="J50" s="10"/>
      <c r="K50" s="10"/>
      <c r="L50" s="10"/>
      <c r="M50" s="10"/>
      <c r="N50" s="10"/>
      <c r="O50" s="10"/>
      <c r="P50" s="10"/>
      <c r="Q50" s="10"/>
      <c r="R50" s="10"/>
      <c r="S50" s="10"/>
      <c r="T50" s="10"/>
      <c r="U50" s="10"/>
      <c r="V50" s="11"/>
    </row>
    <row r="75" ht="14.25" customHeight="1" x14ac:dyDescent="0.25"/>
  </sheetData>
  <sheetProtection sheet="1" formatColumns="0"/>
  <customSheetViews>
    <customSheetView guid="{BCBC1B11-4E9B-4E8B-8945-781F487FE216}" scale="60" fitToPage="1" hiddenColumns="1">
      <selection activeCell="U10" sqref="U10"/>
      <pageMargins left="0.70866141732283472" right="0.70866141732283472" top="0.78740157480314965" bottom="0.78740157480314965" header="0.31496062992125984" footer="0.31496062992125984"/>
      <pageSetup paperSize="9" scale="45" orientation="landscape" horizontalDpi="300" verticalDpi="300" r:id="rId1"/>
    </customSheetView>
    <customSheetView guid="{230BA401-F0C0-4897-9C7E-9DC1DEAEC41D}" scale="60" fitToPage="1" hiddenColumns="1">
      <selection activeCell="AK10" sqref="AK10"/>
      <pageMargins left="0.70866141732283472" right="0.70866141732283472" top="0.78740157480314965" bottom="0.78740157480314965" header="0.31496062992125984" footer="0.31496062992125984"/>
      <pageSetup paperSize="9" scale="45" orientation="landscape" horizontalDpi="300" verticalDpi="300" r:id="rId2"/>
    </customSheetView>
  </customSheetViews>
  <mergeCells count="38">
    <mergeCell ref="J42:L42"/>
    <mergeCell ref="M42:O42"/>
    <mergeCell ref="P42:R42"/>
    <mergeCell ref="S42:U42"/>
    <mergeCell ref="H8:H9"/>
    <mergeCell ref="I8:I9"/>
    <mergeCell ref="P8:R8"/>
    <mergeCell ref="S8:U8"/>
    <mergeCell ref="AE7:AJ7"/>
    <mergeCell ref="AE8:AE9"/>
    <mergeCell ref="AG8:AG9"/>
    <mergeCell ref="AH8:AH9"/>
    <mergeCell ref="AK8:AK9"/>
    <mergeCell ref="AI8:AI9"/>
    <mergeCell ref="AJ8:AJ9"/>
    <mergeCell ref="Z8:Z9"/>
    <mergeCell ref="AA8:AA9"/>
    <mergeCell ref="W8:W9"/>
    <mergeCell ref="AF8:AF9"/>
    <mergeCell ref="AC8:AC9"/>
    <mergeCell ref="AD8:AD9"/>
    <mergeCell ref="AB8:AB9"/>
    <mergeCell ref="A7:B7"/>
    <mergeCell ref="C7:F7"/>
    <mergeCell ref="W7:AD7"/>
    <mergeCell ref="J8:L8"/>
    <mergeCell ref="M8:O8"/>
    <mergeCell ref="B8:B9"/>
    <mergeCell ref="A8:A9"/>
    <mergeCell ref="C8:C9"/>
    <mergeCell ref="D8:D9"/>
    <mergeCell ref="E8:E9"/>
    <mergeCell ref="F8:F9"/>
    <mergeCell ref="V8:V9"/>
    <mergeCell ref="G7:V7"/>
    <mergeCell ref="G8:G9"/>
    <mergeCell ref="X8:X9"/>
    <mergeCell ref="Y8:Y9"/>
  </mergeCells>
  <conditionalFormatting sqref="A10:AJ40">
    <cfRule type="expression" dxfId="59" priority="5">
      <formula>WEEKDAY($B10,2)&gt;5</formula>
    </cfRule>
  </conditionalFormatting>
  <conditionalFormatting sqref="A10:B40">
    <cfRule type="expression" dxfId="58" priority="4">
      <formula>WEEKDAY($B10,2)&gt;5</formula>
    </cfRule>
  </conditionalFormatting>
  <conditionalFormatting sqref="F10:F40">
    <cfRule type="expression" dxfId="57" priority="3">
      <formula>COLUMN()</formula>
    </cfRule>
  </conditionalFormatting>
  <conditionalFormatting sqref="V10:V40">
    <cfRule type="expression" dxfId="56" priority="2">
      <formula>COLUMN()</formula>
    </cfRule>
  </conditionalFormatting>
  <conditionalFormatting sqref="AD10:AD40">
    <cfRule type="expression" dxfId="55" priority="1">
      <formula>COLUMN()</formula>
    </cfRule>
  </conditionalFormatting>
  <dataValidations count="1">
    <dataValidation type="whole" operator="greaterThanOrEqual" allowBlank="1" showInputMessage="1" showErrorMessage="1" errorTitle="Achtung!" error="Sie dürfen nur ganze Zahlen eingeben!" sqref="C10:AJ40">
      <formula1>0</formula1>
    </dataValidation>
  </dataValidations>
  <pageMargins left="0.70866141732283472" right="0.70866141732283472" top="0.78740157480314965" bottom="0.78740157480314965" header="0.31496062992125984" footer="0.31496062992125984"/>
  <pageSetup paperSize="9" scale="45" orientation="landscape" horizontalDpi="300" verticalDpi="30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3"/>
  <sheetViews>
    <sheetView topLeftCell="A6" zoomScale="60" zoomScaleNormal="60" zoomScaleSheetLayoutView="100" zoomScalePageLayoutView="50" workbookViewId="0">
      <selection activeCell="U10" sqref="U10"/>
    </sheetView>
  </sheetViews>
  <sheetFormatPr baseColWidth="10" defaultColWidth="11" defaultRowHeight="15" x14ac:dyDescent="0.25"/>
  <cols>
    <col min="1" max="1" width="21.375" style="1" customWidth="1"/>
    <col min="2" max="2" width="11.125" style="1" customWidth="1"/>
    <col min="3" max="5" width="6.125" style="1" customWidth="1"/>
    <col min="6" max="6" width="10.625" style="1" customWidth="1"/>
    <col min="7" max="33" width="6.125" style="1" customWidth="1"/>
    <col min="34" max="34" width="38.625" style="1" customWidth="1"/>
    <col min="35" max="16384" width="11" style="1"/>
  </cols>
  <sheetData>
    <row r="1" spans="1:34" ht="18.75" x14ac:dyDescent="0.3">
      <c r="A1" s="168" t="s">
        <v>7</v>
      </c>
      <c r="B1" s="168">
        <f>Ausblenden!A81</f>
        <v>2025</v>
      </c>
    </row>
    <row r="3" spans="1:34" ht="21" customHeight="1" x14ac:dyDescent="0.25">
      <c r="A3" s="128" t="s">
        <v>0</v>
      </c>
      <c r="B3" s="107">
        <f>'Deckblatt 2025'!C7</f>
        <v>0</v>
      </c>
    </row>
    <row r="4" spans="1:34" ht="21" customHeight="1" x14ac:dyDescent="0.25">
      <c r="A4" s="129" t="s">
        <v>85</v>
      </c>
      <c r="B4" s="2">
        <f>'Deckblatt 2025'!C9</f>
        <v>0</v>
      </c>
    </row>
    <row r="5" spans="1:34" ht="21" customHeight="1" x14ac:dyDescent="0.25">
      <c r="A5" s="129" t="s">
        <v>70</v>
      </c>
      <c r="B5" s="176">
        <f>'Deckblatt 2025'!C11</f>
        <v>0</v>
      </c>
    </row>
    <row r="6" spans="1:34" ht="21" customHeight="1" thickBot="1" x14ac:dyDescent="0.3"/>
    <row r="7" spans="1:34" ht="21" customHeight="1" thickBot="1" x14ac:dyDescent="0.3">
      <c r="A7" s="265" t="s">
        <v>65</v>
      </c>
      <c r="B7" s="272"/>
      <c r="C7" s="265" t="str">
        <f>'Jahresübersicht '!B7</f>
        <v>Nutzende nach Geschlecht</v>
      </c>
      <c r="D7" s="266"/>
      <c r="E7" s="266"/>
      <c r="F7" s="267"/>
      <c r="G7" s="289" t="str">
        <f>'Jahresübersicht '!F7</f>
        <v>Nutzende nach Altersgruppen</v>
      </c>
      <c r="H7" s="290"/>
      <c r="I7" s="290"/>
      <c r="J7" s="290"/>
      <c r="K7" s="290"/>
      <c r="L7" s="290"/>
      <c r="M7" s="290"/>
      <c r="N7" s="290"/>
      <c r="O7" s="290"/>
      <c r="P7" s="290"/>
      <c r="Q7" s="290"/>
      <c r="R7" s="290"/>
      <c r="S7" s="290"/>
      <c r="T7" s="290"/>
      <c r="U7" s="290"/>
      <c r="V7" s="267"/>
      <c r="W7" s="265" t="str">
        <f>'Jahresübersicht '!V7</f>
        <v>Nutzungen nach Inhalt/Methode</v>
      </c>
      <c r="X7" s="266"/>
      <c r="Y7" s="266"/>
      <c r="Z7" s="266"/>
      <c r="AA7" s="266"/>
      <c r="AB7" s="266"/>
      <c r="AC7" s="266"/>
      <c r="AD7" s="267"/>
      <c r="AE7" s="265" t="str">
        <f>'Jahresübersicht '!AD7</f>
        <v>Anzahl der:</v>
      </c>
      <c r="AF7" s="266"/>
      <c r="AG7" s="266"/>
      <c r="AH7" s="106" t="s">
        <v>68</v>
      </c>
    </row>
    <row r="8" spans="1:34" ht="45" customHeight="1" x14ac:dyDescent="0.25">
      <c r="A8" s="281" t="s">
        <v>20</v>
      </c>
      <c r="B8" s="279" t="s">
        <v>21</v>
      </c>
      <c r="C8" s="237" t="s">
        <v>66</v>
      </c>
      <c r="D8" s="239" t="s">
        <v>67</v>
      </c>
      <c r="E8" s="285" t="s">
        <v>100</v>
      </c>
      <c r="F8" s="287" t="s">
        <v>1</v>
      </c>
      <c r="G8" s="291" t="s">
        <v>2</v>
      </c>
      <c r="H8" s="306" t="s">
        <v>26</v>
      </c>
      <c r="I8" s="308" t="s">
        <v>27</v>
      </c>
      <c r="J8" s="273" t="s">
        <v>3</v>
      </c>
      <c r="K8" s="274"/>
      <c r="L8" s="275"/>
      <c r="M8" s="276" t="s">
        <v>4</v>
      </c>
      <c r="N8" s="277"/>
      <c r="O8" s="278"/>
      <c r="P8" s="273" t="s">
        <v>5</v>
      </c>
      <c r="Q8" s="274"/>
      <c r="R8" s="275"/>
      <c r="S8" s="274" t="s">
        <v>56</v>
      </c>
      <c r="T8" s="274"/>
      <c r="U8" s="274"/>
      <c r="V8" s="243" t="s">
        <v>1</v>
      </c>
      <c r="W8" s="295" t="str">
        <f>'Jahresübersicht '!V8</f>
        <v>Einzelarbeit</v>
      </c>
      <c r="X8" s="293" t="str">
        <f>'Jahresübersicht '!W8</f>
        <v>offenes Angebot</v>
      </c>
      <c r="Y8" s="293" t="str">
        <f>'Jahresübersicht '!X8</f>
        <v>Gruppenangebot</v>
      </c>
      <c r="Z8" s="293" t="str">
        <f>'Jahresübersicht '!Y8</f>
        <v>Beteiligungsprojekt</v>
      </c>
      <c r="AA8" s="293" t="str">
        <f>'Jahresübersicht '!Z8</f>
        <v>Angebot in Kooperation</v>
      </c>
      <c r="AB8" s="293" t="str">
        <f>'Jahresübersicht '!AA8</f>
        <v>Ausflug/Exkursion</v>
      </c>
      <c r="AC8" s="297" t="str">
        <f>'Jahresübersicht '!AB8</f>
        <v>Fahrt mit Übernachtung</v>
      </c>
      <c r="AD8" s="287" t="s">
        <v>1</v>
      </c>
      <c r="AE8" s="295" t="str">
        <f>'Jahresübersicht '!AD8</f>
        <v>selbstverwalteten Gruppen</v>
      </c>
      <c r="AF8" s="293" t="str">
        <f>'Jahresübersicht '!AE8</f>
        <v>Veranstaltungen</v>
      </c>
      <c r="AG8" s="297" t="str">
        <f>'Jahresübersicht '!AF8</f>
        <v xml:space="preserve">Nutzung durch Gemeinwesen </v>
      </c>
      <c r="AH8" s="301"/>
    </row>
    <row r="9" spans="1:34" ht="69.95" customHeight="1" thickBot="1" x14ac:dyDescent="0.3">
      <c r="A9" s="282"/>
      <c r="B9" s="280"/>
      <c r="C9" s="283"/>
      <c r="D9" s="284"/>
      <c r="E9" s="286"/>
      <c r="F9" s="288"/>
      <c r="G9" s="292"/>
      <c r="H9" s="307"/>
      <c r="I9" s="309"/>
      <c r="J9" s="134" t="s">
        <v>24</v>
      </c>
      <c r="K9" s="53" t="s">
        <v>25</v>
      </c>
      <c r="L9" s="311" t="s">
        <v>147</v>
      </c>
      <c r="M9" s="134" t="s">
        <v>24</v>
      </c>
      <c r="N9" s="53" t="s">
        <v>25</v>
      </c>
      <c r="O9" s="311" t="s">
        <v>147</v>
      </c>
      <c r="P9" s="134" t="s">
        <v>24</v>
      </c>
      <c r="Q9" s="53" t="s">
        <v>25</v>
      </c>
      <c r="R9" s="311" t="s">
        <v>147</v>
      </c>
      <c r="S9" s="133" t="s">
        <v>24</v>
      </c>
      <c r="T9" s="53" t="s">
        <v>25</v>
      </c>
      <c r="U9" s="312" t="s">
        <v>147</v>
      </c>
      <c r="V9" s="244"/>
      <c r="W9" s="296"/>
      <c r="X9" s="294"/>
      <c r="Y9" s="294"/>
      <c r="Z9" s="294"/>
      <c r="AA9" s="294"/>
      <c r="AB9" s="294"/>
      <c r="AC9" s="298"/>
      <c r="AD9" s="288"/>
      <c r="AE9" s="296"/>
      <c r="AF9" s="294"/>
      <c r="AG9" s="298"/>
      <c r="AH9" s="302"/>
    </row>
    <row r="10" spans="1:34" ht="21" customHeight="1" x14ac:dyDescent="0.25">
      <c r="A10" s="68" t="str">
        <f>TEXT(B10,"TTTT")</f>
        <v>Samstag</v>
      </c>
      <c r="B10" s="69">
        <f>DATE(Ausblenden!$A$81,2,Ausblenden!$B81)</f>
        <v>45689</v>
      </c>
      <c r="C10" s="54">
        <f>J10+M10+P10+S10</f>
        <v>0</v>
      </c>
      <c r="D10" s="54">
        <f t="shared" ref="D10:E25" si="0">K10+N10+Q10+T10</f>
        <v>0</v>
      </c>
      <c r="E10" s="54">
        <f t="shared" si="0"/>
        <v>0</v>
      </c>
      <c r="F10" s="169">
        <f>SUM(C10:E10)</f>
        <v>0</v>
      </c>
      <c r="G10" s="131"/>
      <c r="H10" s="131"/>
      <c r="I10" s="140"/>
      <c r="J10" s="70"/>
      <c r="K10" s="55"/>
      <c r="L10" s="72"/>
      <c r="M10" s="70"/>
      <c r="N10" s="55"/>
      <c r="O10" s="72"/>
      <c r="P10" s="70"/>
      <c r="Q10" s="55"/>
      <c r="R10" s="72"/>
      <c r="S10" s="71"/>
      <c r="T10" s="55"/>
      <c r="U10" s="55"/>
      <c r="V10" s="169">
        <f t="shared" ref="V10:V37" si="1">SUM(G10:U10)</f>
        <v>0</v>
      </c>
      <c r="W10" s="56"/>
      <c r="X10" s="56"/>
      <c r="Y10" s="56"/>
      <c r="Z10" s="56"/>
      <c r="AA10" s="56"/>
      <c r="AB10" s="56"/>
      <c r="AC10" s="57"/>
      <c r="AD10" s="170">
        <f t="shared" ref="AD10:AD38" si="2">SUM(W10:AC10)</f>
        <v>0</v>
      </c>
      <c r="AE10" s="182"/>
      <c r="AF10" s="75"/>
      <c r="AG10" s="76"/>
      <c r="AH10" s="126"/>
    </row>
    <row r="11" spans="1:34" ht="21" customHeight="1" x14ac:dyDescent="0.25">
      <c r="A11" s="68" t="str">
        <f t="shared" ref="A11:A37" si="3">TEXT(B11,"TTTT")</f>
        <v>Sonntag</v>
      </c>
      <c r="B11" s="69">
        <f>DATE(Ausblenden!$A$81,2,Ausblenden!$B82)</f>
        <v>45690</v>
      </c>
      <c r="C11" s="54">
        <f t="shared" ref="C11:E37" si="4">J11+M11+P11+S11</f>
        <v>0</v>
      </c>
      <c r="D11" s="54">
        <f t="shared" si="0"/>
        <v>0</v>
      </c>
      <c r="E11" s="54">
        <f t="shared" si="0"/>
        <v>0</v>
      </c>
      <c r="F11" s="169">
        <f>SUM(C11:E11)</f>
        <v>0</v>
      </c>
      <c r="G11" s="131"/>
      <c r="H11" s="131"/>
      <c r="I11" s="140"/>
      <c r="J11" s="70"/>
      <c r="K11" s="55"/>
      <c r="L11" s="72"/>
      <c r="M11" s="70"/>
      <c r="N11" s="55"/>
      <c r="O11" s="72"/>
      <c r="P11" s="70"/>
      <c r="Q11" s="55"/>
      <c r="R11" s="72"/>
      <c r="S11" s="71"/>
      <c r="T11" s="55"/>
      <c r="U11" s="55"/>
      <c r="V11" s="169">
        <f t="shared" si="1"/>
        <v>0</v>
      </c>
      <c r="W11" s="56"/>
      <c r="X11" s="56"/>
      <c r="Y11" s="56"/>
      <c r="Z11" s="56"/>
      <c r="AA11" s="56"/>
      <c r="AB11" s="56"/>
      <c r="AC11" s="57"/>
      <c r="AD11" s="170">
        <f t="shared" si="2"/>
        <v>0</v>
      </c>
      <c r="AE11" s="58"/>
      <c r="AF11" s="56"/>
      <c r="AG11" s="57"/>
      <c r="AH11" s="126"/>
    </row>
    <row r="12" spans="1:34" ht="21" customHeight="1" x14ac:dyDescent="0.25">
      <c r="A12" s="68" t="str">
        <f t="shared" si="3"/>
        <v>Montag</v>
      </c>
      <c r="B12" s="69">
        <f>DATE(Ausblenden!$A$81,2,Ausblenden!$B83)</f>
        <v>45691</v>
      </c>
      <c r="C12" s="54">
        <f t="shared" si="4"/>
        <v>0</v>
      </c>
      <c r="D12" s="54">
        <f t="shared" si="0"/>
        <v>0</v>
      </c>
      <c r="E12" s="54">
        <f t="shared" si="0"/>
        <v>0</v>
      </c>
      <c r="F12" s="169">
        <f t="shared" ref="F12:F37" si="5">SUM(C12:E12)</f>
        <v>0</v>
      </c>
      <c r="G12" s="131"/>
      <c r="H12" s="131"/>
      <c r="I12" s="140"/>
      <c r="J12" s="70"/>
      <c r="K12" s="55"/>
      <c r="L12" s="72"/>
      <c r="M12" s="70"/>
      <c r="N12" s="55"/>
      <c r="O12" s="72"/>
      <c r="P12" s="70"/>
      <c r="Q12" s="55"/>
      <c r="R12" s="72"/>
      <c r="S12" s="71"/>
      <c r="T12" s="55"/>
      <c r="U12" s="55"/>
      <c r="V12" s="169">
        <f t="shared" si="1"/>
        <v>0</v>
      </c>
      <c r="W12" s="56"/>
      <c r="X12" s="56"/>
      <c r="Y12" s="56"/>
      <c r="Z12" s="56"/>
      <c r="AA12" s="56"/>
      <c r="AB12" s="56"/>
      <c r="AC12" s="57"/>
      <c r="AD12" s="170">
        <f t="shared" si="2"/>
        <v>0</v>
      </c>
      <c r="AE12" s="58"/>
      <c r="AF12" s="56"/>
      <c r="AG12" s="57"/>
      <c r="AH12" s="127"/>
    </row>
    <row r="13" spans="1:34" ht="21" customHeight="1" x14ac:dyDescent="0.25">
      <c r="A13" s="68" t="str">
        <f t="shared" si="3"/>
        <v>Dienstag</v>
      </c>
      <c r="B13" s="69">
        <f>DATE(Ausblenden!$A$81,2,Ausblenden!$B84)</f>
        <v>45692</v>
      </c>
      <c r="C13" s="54">
        <f t="shared" si="4"/>
        <v>0</v>
      </c>
      <c r="D13" s="54">
        <f t="shared" si="0"/>
        <v>0</v>
      </c>
      <c r="E13" s="54">
        <f t="shared" si="0"/>
        <v>0</v>
      </c>
      <c r="F13" s="169">
        <f t="shared" si="5"/>
        <v>0</v>
      </c>
      <c r="G13" s="131"/>
      <c r="H13" s="131"/>
      <c r="I13" s="140"/>
      <c r="J13" s="70"/>
      <c r="K13" s="55"/>
      <c r="L13" s="72"/>
      <c r="M13" s="70"/>
      <c r="N13" s="55"/>
      <c r="O13" s="72"/>
      <c r="P13" s="70"/>
      <c r="Q13" s="55"/>
      <c r="R13" s="72"/>
      <c r="S13" s="71"/>
      <c r="T13" s="55"/>
      <c r="U13" s="55"/>
      <c r="V13" s="169">
        <f t="shared" si="1"/>
        <v>0</v>
      </c>
      <c r="W13" s="56"/>
      <c r="X13" s="56"/>
      <c r="Y13" s="56"/>
      <c r="Z13" s="56"/>
      <c r="AA13" s="56"/>
      <c r="AB13" s="56"/>
      <c r="AC13" s="57"/>
      <c r="AD13" s="170">
        <f t="shared" si="2"/>
        <v>0</v>
      </c>
      <c r="AE13" s="58"/>
      <c r="AF13" s="56"/>
      <c r="AG13" s="57"/>
      <c r="AH13" s="126"/>
    </row>
    <row r="14" spans="1:34" ht="21" customHeight="1" x14ac:dyDescent="0.25">
      <c r="A14" s="68" t="str">
        <f t="shared" si="3"/>
        <v>Mittwoch</v>
      </c>
      <c r="B14" s="69">
        <f>DATE(Ausblenden!$A$81,2,Ausblenden!$B85)</f>
        <v>45693</v>
      </c>
      <c r="C14" s="54">
        <f t="shared" si="4"/>
        <v>0</v>
      </c>
      <c r="D14" s="54">
        <f t="shared" si="0"/>
        <v>0</v>
      </c>
      <c r="E14" s="54">
        <f t="shared" si="0"/>
        <v>0</v>
      </c>
      <c r="F14" s="169">
        <f t="shared" si="5"/>
        <v>0</v>
      </c>
      <c r="G14" s="131"/>
      <c r="H14" s="131"/>
      <c r="I14" s="140"/>
      <c r="J14" s="70"/>
      <c r="K14" s="55"/>
      <c r="L14" s="72"/>
      <c r="M14" s="70"/>
      <c r="N14" s="55"/>
      <c r="O14" s="72"/>
      <c r="P14" s="70"/>
      <c r="Q14" s="55"/>
      <c r="R14" s="72"/>
      <c r="S14" s="71"/>
      <c r="T14" s="55"/>
      <c r="U14" s="55"/>
      <c r="V14" s="169">
        <f t="shared" si="1"/>
        <v>0</v>
      </c>
      <c r="W14" s="56"/>
      <c r="X14" s="56"/>
      <c r="Y14" s="56"/>
      <c r="Z14" s="56"/>
      <c r="AA14" s="56"/>
      <c r="AB14" s="56"/>
      <c r="AC14" s="57"/>
      <c r="AD14" s="170">
        <f t="shared" si="2"/>
        <v>0</v>
      </c>
      <c r="AE14" s="58"/>
      <c r="AF14" s="56"/>
      <c r="AG14" s="57"/>
      <c r="AH14" s="126"/>
    </row>
    <row r="15" spans="1:34" ht="21" customHeight="1" x14ac:dyDescent="0.25">
      <c r="A15" s="68" t="str">
        <f t="shared" si="3"/>
        <v>Donnerstag</v>
      </c>
      <c r="B15" s="69">
        <f>DATE(Ausblenden!$A$81,2,Ausblenden!$B86)</f>
        <v>45694</v>
      </c>
      <c r="C15" s="54">
        <f t="shared" si="4"/>
        <v>0</v>
      </c>
      <c r="D15" s="54">
        <f t="shared" si="0"/>
        <v>0</v>
      </c>
      <c r="E15" s="54">
        <f t="shared" si="0"/>
        <v>0</v>
      </c>
      <c r="F15" s="169">
        <f t="shared" si="5"/>
        <v>0</v>
      </c>
      <c r="G15" s="131"/>
      <c r="H15" s="131"/>
      <c r="I15" s="140"/>
      <c r="J15" s="70"/>
      <c r="K15" s="55"/>
      <c r="L15" s="72"/>
      <c r="M15" s="70"/>
      <c r="N15" s="55"/>
      <c r="O15" s="72"/>
      <c r="P15" s="70"/>
      <c r="Q15" s="55"/>
      <c r="R15" s="72"/>
      <c r="S15" s="71"/>
      <c r="T15" s="55"/>
      <c r="U15" s="55"/>
      <c r="V15" s="169">
        <f t="shared" si="1"/>
        <v>0</v>
      </c>
      <c r="W15" s="56"/>
      <c r="X15" s="56"/>
      <c r="Y15" s="56"/>
      <c r="Z15" s="56"/>
      <c r="AA15" s="56"/>
      <c r="AB15" s="56"/>
      <c r="AC15" s="57"/>
      <c r="AD15" s="170">
        <f t="shared" si="2"/>
        <v>0</v>
      </c>
      <c r="AE15" s="58"/>
      <c r="AF15" s="56"/>
      <c r="AG15" s="57"/>
      <c r="AH15" s="126"/>
    </row>
    <row r="16" spans="1:34" ht="21" customHeight="1" x14ac:dyDescent="0.25">
      <c r="A16" s="68" t="str">
        <f t="shared" si="3"/>
        <v>Freitag</v>
      </c>
      <c r="B16" s="69">
        <f>DATE(Ausblenden!$A$81,2,Ausblenden!$B87)</f>
        <v>45695</v>
      </c>
      <c r="C16" s="54">
        <f t="shared" si="4"/>
        <v>0</v>
      </c>
      <c r="D16" s="54">
        <f t="shared" si="0"/>
        <v>0</v>
      </c>
      <c r="E16" s="54">
        <f t="shared" si="0"/>
        <v>0</v>
      </c>
      <c r="F16" s="169">
        <f t="shared" si="5"/>
        <v>0</v>
      </c>
      <c r="G16" s="131"/>
      <c r="H16" s="131"/>
      <c r="I16" s="140"/>
      <c r="J16" s="70"/>
      <c r="K16" s="55"/>
      <c r="L16" s="72"/>
      <c r="M16" s="70"/>
      <c r="N16" s="55"/>
      <c r="O16" s="72"/>
      <c r="P16" s="70"/>
      <c r="Q16" s="55"/>
      <c r="R16" s="72"/>
      <c r="S16" s="71"/>
      <c r="T16" s="55"/>
      <c r="U16" s="55"/>
      <c r="V16" s="169">
        <f t="shared" si="1"/>
        <v>0</v>
      </c>
      <c r="W16" s="56"/>
      <c r="X16" s="56"/>
      <c r="Y16" s="56"/>
      <c r="Z16" s="56"/>
      <c r="AA16" s="56"/>
      <c r="AB16" s="56"/>
      <c r="AC16" s="57"/>
      <c r="AD16" s="170">
        <f t="shared" si="2"/>
        <v>0</v>
      </c>
      <c r="AE16" s="58"/>
      <c r="AF16" s="56"/>
      <c r="AG16" s="57"/>
      <c r="AH16" s="126"/>
    </row>
    <row r="17" spans="1:34" ht="21" customHeight="1" x14ac:dyDescent="0.25">
      <c r="A17" s="68" t="str">
        <f t="shared" si="3"/>
        <v>Samstag</v>
      </c>
      <c r="B17" s="69">
        <f>DATE(Ausblenden!$A$81,2,Ausblenden!$B88)</f>
        <v>45696</v>
      </c>
      <c r="C17" s="54">
        <f t="shared" si="4"/>
        <v>0</v>
      </c>
      <c r="D17" s="54">
        <f t="shared" si="0"/>
        <v>0</v>
      </c>
      <c r="E17" s="54">
        <f t="shared" si="0"/>
        <v>0</v>
      </c>
      <c r="F17" s="169">
        <f t="shared" si="5"/>
        <v>0</v>
      </c>
      <c r="G17" s="132"/>
      <c r="H17" s="132"/>
      <c r="I17" s="141"/>
      <c r="J17" s="135"/>
      <c r="K17" s="74"/>
      <c r="L17" s="136"/>
      <c r="M17" s="135"/>
      <c r="N17" s="74"/>
      <c r="O17" s="136"/>
      <c r="P17" s="135"/>
      <c r="Q17" s="74"/>
      <c r="R17" s="136"/>
      <c r="S17" s="79"/>
      <c r="T17" s="74"/>
      <c r="U17" s="74"/>
      <c r="V17" s="169">
        <f t="shared" si="1"/>
        <v>0</v>
      </c>
      <c r="W17" s="75"/>
      <c r="X17" s="75"/>
      <c r="Y17" s="75"/>
      <c r="Z17" s="75"/>
      <c r="AA17" s="75"/>
      <c r="AB17" s="75"/>
      <c r="AC17" s="76"/>
      <c r="AD17" s="170">
        <f t="shared" si="2"/>
        <v>0</v>
      </c>
      <c r="AE17" s="58"/>
      <c r="AF17" s="56"/>
      <c r="AG17" s="57"/>
      <c r="AH17" s="126"/>
    </row>
    <row r="18" spans="1:34" ht="21" customHeight="1" x14ac:dyDescent="0.25">
      <c r="A18" s="68" t="str">
        <f t="shared" si="3"/>
        <v>Sonntag</v>
      </c>
      <c r="B18" s="69">
        <f>DATE(Ausblenden!$A$81,2,Ausblenden!$B89)</f>
        <v>45697</v>
      </c>
      <c r="C18" s="54">
        <f t="shared" si="4"/>
        <v>0</v>
      </c>
      <c r="D18" s="54">
        <f t="shared" si="0"/>
        <v>0</v>
      </c>
      <c r="E18" s="54">
        <f t="shared" si="0"/>
        <v>0</v>
      </c>
      <c r="F18" s="169">
        <f t="shared" si="5"/>
        <v>0</v>
      </c>
      <c r="G18" s="131"/>
      <c r="H18" s="131"/>
      <c r="I18" s="140"/>
      <c r="J18" s="70"/>
      <c r="K18" s="55"/>
      <c r="L18" s="72"/>
      <c r="M18" s="70"/>
      <c r="N18" s="55"/>
      <c r="O18" s="72"/>
      <c r="P18" s="70"/>
      <c r="Q18" s="55"/>
      <c r="R18" s="72"/>
      <c r="S18" s="71"/>
      <c r="T18" s="55"/>
      <c r="U18" s="55"/>
      <c r="V18" s="169">
        <f t="shared" si="1"/>
        <v>0</v>
      </c>
      <c r="W18" s="56"/>
      <c r="X18" s="56"/>
      <c r="Y18" s="56"/>
      <c r="Z18" s="56"/>
      <c r="AA18" s="56"/>
      <c r="AB18" s="56"/>
      <c r="AC18" s="57"/>
      <c r="AD18" s="170">
        <f t="shared" si="2"/>
        <v>0</v>
      </c>
      <c r="AE18" s="58"/>
      <c r="AF18" s="56"/>
      <c r="AG18" s="57"/>
      <c r="AH18" s="126"/>
    </row>
    <row r="19" spans="1:34" ht="21" customHeight="1" x14ac:dyDescent="0.25">
      <c r="A19" s="68" t="str">
        <f t="shared" si="3"/>
        <v>Montag</v>
      </c>
      <c r="B19" s="69">
        <f>DATE(Ausblenden!$A$81,2,Ausblenden!$B90)</f>
        <v>45698</v>
      </c>
      <c r="C19" s="54">
        <f t="shared" si="4"/>
        <v>0</v>
      </c>
      <c r="D19" s="54">
        <f t="shared" si="0"/>
        <v>0</v>
      </c>
      <c r="E19" s="54">
        <f t="shared" si="0"/>
        <v>0</v>
      </c>
      <c r="F19" s="169">
        <f t="shared" si="5"/>
        <v>0</v>
      </c>
      <c r="G19" s="131"/>
      <c r="H19" s="131"/>
      <c r="I19" s="140"/>
      <c r="J19" s="70"/>
      <c r="K19" s="55"/>
      <c r="L19" s="72"/>
      <c r="M19" s="70"/>
      <c r="N19" s="55"/>
      <c r="O19" s="72"/>
      <c r="P19" s="70"/>
      <c r="Q19" s="55"/>
      <c r="R19" s="72"/>
      <c r="S19" s="71"/>
      <c r="T19" s="55"/>
      <c r="U19" s="55"/>
      <c r="V19" s="169">
        <f t="shared" si="1"/>
        <v>0</v>
      </c>
      <c r="W19" s="56"/>
      <c r="X19" s="56"/>
      <c r="Y19" s="56"/>
      <c r="Z19" s="56"/>
      <c r="AA19" s="56"/>
      <c r="AB19" s="56"/>
      <c r="AC19" s="57"/>
      <c r="AD19" s="170">
        <f t="shared" si="2"/>
        <v>0</v>
      </c>
      <c r="AE19" s="58"/>
      <c r="AF19" s="56"/>
      <c r="AG19" s="57"/>
      <c r="AH19" s="127"/>
    </row>
    <row r="20" spans="1:34" ht="21" customHeight="1" x14ac:dyDescent="0.25">
      <c r="A20" s="68" t="str">
        <f t="shared" si="3"/>
        <v>Dienstag</v>
      </c>
      <c r="B20" s="69">
        <f>DATE(Ausblenden!$A$81,2,Ausblenden!$B91)</f>
        <v>45699</v>
      </c>
      <c r="C20" s="54">
        <f t="shared" si="4"/>
        <v>0</v>
      </c>
      <c r="D20" s="54">
        <f t="shared" si="0"/>
        <v>0</v>
      </c>
      <c r="E20" s="54">
        <f t="shared" si="0"/>
        <v>0</v>
      </c>
      <c r="F20" s="169">
        <f t="shared" si="5"/>
        <v>0</v>
      </c>
      <c r="G20" s="131"/>
      <c r="H20" s="131"/>
      <c r="I20" s="140"/>
      <c r="J20" s="70"/>
      <c r="K20" s="55"/>
      <c r="L20" s="72"/>
      <c r="M20" s="70"/>
      <c r="N20" s="55"/>
      <c r="O20" s="72"/>
      <c r="P20" s="70"/>
      <c r="Q20" s="55"/>
      <c r="R20" s="72"/>
      <c r="S20" s="71"/>
      <c r="T20" s="55"/>
      <c r="U20" s="55"/>
      <c r="V20" s="169">
        <f t="shared" si="1"/>
        <v>0</v>
      </c>
      <c r="W20" s="56"/>
      <c r="X20" s="56"/>
      <c r="Y20" s="56"/>
      <c r="Z20" s="56"/>
      <c r="AA20" s="56"/>
      <c r="AB20" s="56"/>
      <c r="AC20" s="57"/>
      <c r="AD20" s="170">
        <f t="shared" si="2"/>
        <v>0</v>
      </c>
      <c r="AE20" s="58"/>
      <c r="AF20" s="56"/>
      <c r="AG20" s="57"/>
      <c r="AH20" s="126"/>
    </row>
    <row r="21" spans="1:34" ht="21" customHeight="1" x14ac:dyDescent="0.25">
      <c r="A21" s="68" t="str">
        <f t="shared" si="3"/>
        <v>Mittwoch</v>
      </c>
      <c r="B21" s="69">
        <f>DATE(Ausblenden!$A$81,2,Ausblenden!$B92)</f>
        <v>45700</v>
      </c>
      <c r="C21" s="54">
        <f t="shared" si="4"/>
        <v>0</v>
      </c>
      <c r="D21" s="54">
        <f t="shared" si="0"/>
        <v>0</v>
      </c>
      <c r="E21" s="54">
        <f t="shared" si="0"/>
        <v>0</v>
      </c>
      <c r="F21" s="169">
        <f t="shared" si="5"/>
        <v>0</v>
      </c>
      <c r="G21" s="131"/>
      <c r="H21" s="131"/>
      <c r="I21" s="140"/>
      <c r="J21" s="70"/>
      <c r="K21" s="55"/>
      <c r="L21" s="72"/>
      <c r="M21" s="70"/>
      <c r="N21" s="55"/>
      <c r="O21" s="72"/>
      <c r="P21" s="70"/>
      <c r="Q21" s="55"/>
      <c r="R21" s="72"/>
      <c r="S21" s="71"/>
      <c r="T21" s="55"/>
      <c r="U21" s="55"/>
      <c r="V21" s="169">
        <f t="shared" si="1"/>
        <v>0</v>
      </c>
      <c r="W21" s="56"/>
      <c r="X21" s="56"/>
      <c r="Y21" s="56"/>
      <c r="Z21" s="56"/>
      <c r="AA21" s="56"/>
      <c r="AB21" s="56"/>
      <c r="AC21" s="57"/>
      <c r="AD21" s="170">
        <f t="shared" si="2"/>
        <v>0</v>
      </c>
      <c r="AE21" s="58"/>
      <c r="AF21" s="56"/>
      <c r="AG21" s="57"/>
      <c r="AH21" s="126"/>
    </row>
    <row r="22" spans="1:34" ht="21" customHeight="1" x14ac:dyDescent="0.25">
      <c r="A22" s="68" t="str">
        <f t="shared" si="3"/>
        <v>Donnerstag</v>
      </c>
      <c r="B22" s="69">
        <f>DATE(Ausblenden!$A$81,2,Ausblenden!$B93)</f>
        <v>45701</v>
      </c>
      <c r="C22" s="54">
        <f t="shared" si="4"/>
        <v>0</v>
      </c>
      <c r="D22" s="54">
        <f t="shared" si="0"/>
        <v>0</v>
      </c>
      <c r="E22" s="54">
        <f t="shared" si="0"/>
        <v>0</v>
      </c>
      <c r="F22" s="169">
        <f t="shared" si="5"/>
        <v>0</v>
      </c>
      <c r="G22" s="131"/>
      <c r="H22" s="131"/>
      <c r="I22" s="140"/>
      <c r="J22" s="70"/>
      <c r="K22" s="55"/>
      <c r="L22" s="72"/>
      <c r="M22" s="70"/>
      <c r="N22" s="55"/>
      <c r="O22" s="72"/>
      <c r="P22" s="70"/>
      <c r="Q22" s="55"/>
      <c r="R22" s="72"/>
      <c r="S22" s="71"/>
      <c r="T22" s="55"/>
      <c r="U22" s="55"/>
      <c r="V22" s="169">
        <f t="shared" si="1"/>
        <v>0</v>
      </c>
      <c r="W22" s="56"/>
      <c r="X22" s="56"/>
      <c r="Y22" s="56"/>
      <c r="Z22" s="56"/>
      <c r="AA22" s="56"/>
      <c r="AB22" s="56"/>
      <c r="AC22" s="57"/>
      <c r="AD22" s="170">
        <f t="shared" si="2"/>
        <v>0</v>
      </c>
      <c r="AE22" s="58"/>
      <c r="AF22" s="56"/>
      <c r="AG22" s="57"/>
      <c r="AH22" s="126"/>
    </row>
    <row r="23" spans="1:34" ht="21" customHeight="1" x14ac:dyDescent="0.25">
      <c r="A23" s="68" t="str">
        <f t="shared" si="3"/>
        <v>Freitag</v>
      </c>
      <c r="B23" s="69">
        <f>DATE(Ausblenden!$A$81,2,Ausblenden!$B94)</f>
        <v>45702</v>
      </c>
      <c r="C23" s="54">
        <f t="shared" si="4"/>
        <v>0</v>
      </c>
      <c r="D23" s="54">
        <f t="shared" si="0"/>
        <v>0</v>
      </c>
      <c r="E23" s="54">
        <f t="shared" si="0"/>
        <v>0</v>
      </c>
      <c r="F23" s="169">
        <f t="shared" si="5"/>
        <v>0</v>
      </c>
      <c r="G23" s="131"/>
      <c r="H23" s="131"/>
      <c r="I23" s="140"/>
      <c r="J23" s="70"/>
      <c r="K23" s="55"/>
      <c r="L23" s="72"/>
      <c r="M23" s="70"/>
      <c r="N23" s="55"/>
      <c r="O23" s="72"/>
      <c r="P23" s="70"/>
      <c r="Q23" s="55"/>
      <c r="R23" s="72"/>
      <c r="S23" s="71"/>
      <c r="T23" s="55"/>
      <c r="U23" s="55"/>
      <c r="V23" s="169">
        <f t="shared" si="1"/>
        <v>0</v>
      </c>
      <c r="W23" s="56"/>
      <c r="X23" s="56"/>
      <c r="Y23" s="56"/>
      <c r="Z23" s="56"/>
      <c r="AA23" s="56"/>
      <c r="AB23" s="56"/>
      <c r="AC23" s="57"/>
      <c r="AD23" s="170">
        <f t="shared" si="2"/>
        <v>0</v>
      </c>
      <c r="AE23" s="58"/>
      <c r="AF23" s="56"/>
      <c r="AG23" s="57"/>
      <c r="AH23" s="126"/>
    </row>
    <row r="24" spans="1:34" ht="21" customHeight="1" x14ac:dyDescent="0.25">
      <c r="A24" s="68" t="str">
        <f t="shared" si="3"/>
        <v>Samstag</v>
      </c>
      <c r="B24" s="69">
        <f>DATE(Ausblenden!$A$81,2,Ausblenden!$B95)</f>
        <v>45703</v>
      </c>
      <c r="C24" s="54">
        <f t="shared" si="4"/>
        <v>0</v>
      </c>
      <c r="D24" s="54">
        <f t="shared" si="0"/>
        <v>0</v>
      </c>
      <c r="E24" s="54">
        <f t="shared" si="0"/>
        <v>0</v>
      </c>
      <c r="F24" s="169">
        <f t="shared" si="5"/>
        <v>0</v>
      </c>
      <c r="G24" s="132"/>
      <c r="H24" s="132"/>
      <c r="I24" s="141"/>
      <c r="J24" s="135"/>
      <c r="K24" s="74"/>
      <c r="L24" s="136"/>
      <c r="M24" s="135"/>
      <c r="N24" s="74"/>
      <c r="O24" s="136"/>
      <c r="P24" s="135"/>
      <c r="Q24" s="74"/>
      <c r="R24" s="136"/>
      <c r="S24" s="79"/>
      <c r="T24" s="74"/>
      <c r="U24" s="74"/>
      <c r="V24" s="169">
        <f t="shared" si="1"/>
        <v>0</v>
      </c>
      <c r="W24" s="75"/>
      <c r="X24" s="75"/>
      <c r="Y24" s="75"/>
      <c r="Z24" s="75"/>
      <c r="AA24" s="75"/>
      <c r="AB24" s="75"/>
      <c r="AC24" s="76"/>
      <c r="AD24" s="170">
        <f t="shared" si="2"/>
        <v>0</v>
      </c>
      <c r="AE24" s="58"/>
      <c r="AF24" s="56"/>
      <c r="AG24" s="57"/>
      <c r="AH24" s="126"/>
    </row>
    <row r="25" spans="1:34" ht="21" customHeight="1" x14ac:dyDescent="0.25">
      <c r="A25" s="68" t="str">
        <f t="shared" si="3"/>
        <v>Sonntag</v>
      </c>
      <c r="B25" s="69">
        <f>DATE(Ausblenden!$A$81,2,Ausblenden!$B96)</f>
        <v>45704</v>
      </c>
      <c r="C25" s="54">
        <f t="shared" si="4"/>
        <v>0</v>
      </c>
      <c r="D25" s="54">
        <f t="shared" si="0"/>
        <v>0</v>
      </c>
      <c r="E25" s="54">
        <f t="shared" si="0"/>
        <v>0</v>
      </c>
      <c r="F25" s="169">
        <f t="shared" si="5"/>
        <v>0</v>
      </c>
      <c r="G25" s="131"/>
      <c r="H25" s="131"/>
      <c r="I25" s="140"/>
      <c r="J25" s="70"/>
      <c r="K25" s="55"/>
      <c r="L25" s="72"/>
      <c r="M25" s="70"/>
      <c r="N25" s="55"/>
      <c r="O25" s="72"/>
      <c r="P25" s="70"/>
      <c r="Q25" s="55"/>
      <c r="R25" s="72"/>
      <c r="S25" s="71"/>
      <c r="T25" s="55"/>
      <c r="U25" s="55"/>
      <c r="V25" s="169">
        <f t="shared" si="1"/>
        <v>0</v>
      </c>
      <c r="W25" s="56"/>
      <c r="X25" s="56"/>
      <c r="Y25" s="56"/>
      <c r="Z25" s="56"/>
      <c r="AA25" s="56"/>
      <c r="AB25" s="56"/>
      <c r="AC25" s="57"/>
      <c r="AD25" s="170">
        <f t="shared" si="2"/>
        <v>0</v>
      </c>
      <c r="AE25" s="58"/>
      <c r="AF25" s="56"/>
      <c r="AG25" s="57"/>
      <c r="AH25" s="126"/>
    </row>
    <row r="26" spans="1:34" ht="21" customHeight="1" x14ac:dyDescent="0.25">
      <c r="A26" s="68" t="str">
        <f t="shared" si="3"/>
        <v>Montag</v>
      </c>
      <c r="B26" s="69">
        <f>DATE(Ausblenden!$A$81,2,Ausblenden!$B97)</f>
        <v>45705</v>
      </c>
      <c r="C26" s="54">
        <f t="shared" si="4"/>
        <v>0</v>
      </c>
      <c r="D26" s="54">
        <f t="shared" si="4"/>
        <v>0</v>
      </c>
      <c r="E26" s="54">
        <f t="shared" si="4"/>
        <v>0</v>
      </c>
      <c r="F26" s="169">
        <f t="shared" si="5"/>
        <v>0</v>
      </c>
      <c r="G26" s="131"/>
      <c r="H26" s="131"/>
      <c r="I26" s="140"/>
      <c r="J26" s="70"/>
      <c r="K26" s="55"/>
      <c r="L26" s="72"/>
      <c r="M26" s="70"/>
      <c r="N26" s="55"/>
      <c r="O26" s="72"/>
      <c r="P26" s="70"/>
      <c r="Q26" s="55"/>
      <c r="R26" s="72"/>
      <c r="S26" s="71"/>
      <c r="T26" s="55"/>
      <c r="U26" s="55"/>
      <c r="V26" s="169">
        <f t="shared" si="1"/>
        <v>0</v>
      </c>
      <c r="W26" s="56"/>
      <c r="X26" s="56"/>
      <c r="Y26" s="56"/>
      <c r="Z26" s="56"/>
      <c r="AA26" s="56"/>
      <c r="AB26" s="56"/>
      <c r="AC26" s="57"/>
      <c r="AD26" s="170">
        <f t="shared" si="2"/>
        <v>0</v>
      </c>
      <c r="AE26" s="58"/>
      <c r="AF26" s="56"/>
      <c r="AG26" s="57"/>
      <c r="AH26" s="126"/>
    </row>
    <row r="27" spans="1:34" ht="21" customHeight="1" x14ac:dyDescent="0.25">
      <c r="A27" s="68" t="str">
        <f t="shared" si="3"/>
        <v>Dienstag</v>
      </c>
      <c r="B27" s="69">
        <f>DATE(Ausblenden!$A$81,2,Ausblenden!$B98)</f>
        <v>45706</v>
      </c>
      <c r="C27" s="54">
        <f t="shared" si="4"/>
        <v>0</v>
      </c>
      <c r="D27" s="54">
        <f t="shared" si="4"/>
        <v>0</v>
      </c>
      <c r="E27" s="54">
        <f t="shared" si="4"/>
        <v>0</v>
      </c>
      <c r="F27" s="169">
        <f t="shared" si="5"/>
        <v>0</v>
      </c>
      <c r="G27" s="131"/>
      <c r="H27" s="131"/>
      <c r="I27" s="140"/>
      <c r="J27" s="70"/>
      <c r="K27" s="55"/>
      <c r="L27" s="72"/>
      <c r="M27" s="70"/>
      <c r="N27" s="55"/>
      <c r="O27" s="72"/>
      <c r="P27" s="70"/>
      <c r="Q27" s="55"/>
      <c r="R27" s="72"/>
      <c r="S27" s="71"/>
      <c r="T27" s="55"/>
      <c r="U27" s="55"/>
      <c r="V27" s="169">
        <f t="shared" si="1"/>
        <v>0</v>
      </c>
      <c r="W27" s="56"/>
      <c r="X27" s="56"/>
      <c r="Y27" s="56"/>
      <c r="Z27" s="56"/>
      <c r="AA27" s="56"/>
      <c r="AB27" s="56"/>
      <c r="AC27" s="57"/>
      <c r="AD27" s="170">
        <f t="shared" si="2"/>
        <v>0</v>
      </c>
      <c r="AE27" s="58"/>
      <c r="AF27" s="56"/>
      <c r="AG27" s="57"/>
      <c r="AH27" s="127"/>
    </row>
    <row r="28" spans="1:34" ht="21" customHeight="1" x14ac:dyDescent="0.25">
      <c r="A28" s="68" t="str">
        <f t="shared" si="3"/>
        <v>Mittwoch</v>
      </c>
      <c r="B28" s="69">
        <f>DATE(Ausblenden!$A$81,2,Ausblenden!$B99)</f>
        <v>45707</v>
      </c>
      <c r="C28" s="54">
        <f t="shared" si="4"/>
        <v>0</v>
      </c>
      <c r="D28" s="54">
        <f t="shared" si="4"/>
        <v>0</v>
      </c>
      <c r="E28" s="54">
        <f t="shared" si="4"/>
        <v>0</v>
      </c>
      <c r="F28" s="169">
        <f t="shared" si="5"/>
        <v>0</v>
      </c>
      <c r="G28" s="131"/>
      <c r="H28" s="131"/>
      <c r="I28" s="140"/>
      <c r="J28" s="70"/>
      <c r="K28" s="55"/>
      <c r="L28" s="72"/>
      <c r="M28" s="70"/>
      <c r="N28" s="55"/>
      <c r="O28" s="72"/>
      <c r="P28" s="70"/>
      <c r="Q28" s="55"/>
      <c r="R28" s="72"/>
      <c r="S28" s="71"/>
      <c r="T28" s="55"/>
      <c r="U28" s="55"/>
      <c r="V28" s="169">
        <f t="shared" si="1"/>
        <v>0</v>
      </c>
      <c r="W28" s="56"/>
      <c r="X28" s="56"/>
      <c r="Y28" s="56"/>
      <c r="Z28" s="56"/>
      <c r="AA28" s="56"/>
      <c r="AB28" s="56"/>
      <c r="AC28" s="57"/>
      <c r="AD28" s="170">
        <f t="shared" si="2"/>
        <v>0</v>
      </c>
      <c r="AE28" s="58"/>
      <c r="AF28" s="56"/>
      <c r="AG28" s="57"/>
      <c r="AH28" s="126"/>
    </row>
    <row r="29" spans="1:34" ht="21" customHeight="1" x14ac:dyDescent="0.25">
      <c r="A29" s="68" t="str">
        <f t="shared" si="3"/>
        <v>Donnerstag</v>
      </c>
      <c r="B29" s="69">
        <f>DATE(Ausblenden!$A$81,2,Ausblenden!$B100)</f>
        <v>45708</v>
      </c>
      <c r="C29" s="54">
        <f t="shared" si="4"/>
        <v>0</v>
      </c>
      <c r="D29" s="54">
        <f t="shared" si="4"/>
        <v>0</v>
      </c>
      <c r="E29" s="54">
        <f t="shared" si="4"/>
        <v>0</v>
      </c>
      <c r="F29" s="169">
        <f t="shared" si="5"/>
        <v>0</v>
      </c>
      <c r="G29" s="131"/>
      <c r="H29" s="131"/>
      <c r="I29" s="140"/>
      <c r="J29" s="70"/>
      <c r="K29" s="55"/>
      <c r="L29" s="72"/>
      <c r="M29" s="70"/>
      <c r="N29" s="55"/>
      <c r="O29" s="72"/>
      <c r="P29" s="70"/>
      <c r="Q29" s="55"/>
      <c r="R29" s="72"/>
      <c r="S29" s="71"/>
      <c r="T29" s="55"/>
      <c r="U29" s="55"/>
      <c r="V29" s="169">
        <f t="shared" si="1"/>
        <v>0</v>
      </c>
      <c r="W29" s="56"/>
      <c r="X29" s="56"/>
      <c r="Y29" s="56"/>
      <c r="Z29" s="56"/>
      <c r="AA29" s="56"/>
      <c r="AB29" s="56"/>
      <c r="AC29" s="57"/>
      <c r="AD29" s="170">
        <f t="shared" si="2"/>
        <v>0</v>
      </c>
      <c r="AE29" s="58"/>
      <c r="AF29" s="56"/>
      <c r="AG29" s="57"/>
      <c r="AH29" s="126"/>
    </row>
    <row r="30" spans="1:34" ht="21" customHeight="1" x14ac:dyDescent="0.25">
      <c r="A30" s="68" t="str">
        <f t="shared" si="3"/>
        <v>Freitag</v>
      </c>
      <c r="B30" s="69">
        <f>DATE(Ausblenden!$A$81,2,Ausblenden!$B101)</f>
        <v>45709</v>
      </c>
      <c r="C30" s="54">
        <f t="shared" si="4"/>
        <v>0</v>
      </c>
      <c r="D30" s="54">
        <f t="shared" si="4"/>
        <v>0</v>
      </c>
      <c r="E30" s="54">
        <f t="shared" si="4"/>
        <v>0</v>
      </c>
      <c r="F30" s="169">
        <f t="shared" si="5"/>
        <v>0</v>
      </c>
      <c r="G30" s="131"/>
      <c r="H30" s="131"/>
      <c r="I30" s="140"/>
      <c r="J30" s="70"/>
      <c r="K30" s="55"/>
      <c r="L30" s="72"/>
      <c r="M30" s="70"/>
      <c r="N30" s="55"/>
      <c r="O30" s="72"/>
      <c r="P30" s="70"/>
      <c r="Q30" s="55"/>
      <c r="R30" s="72"/>
      <c r="S30" s="71"/>
      <c r="T30" s="55"/>
      <c r="U30" s="55"/>
      <c r="V30" s="169">
        <f t="shared" si="1"/>
        <v>0</v>
      </c>
      <c r="W30" s="56"/>
      <c r="X30" s="56"/>
      <c r="Y30" s="56"/>
      <c r="Z30" s="56"/>
      <c r="AA30" s="56"/>
      <c r="AB30" s="56"/>
      <c r="AC30" s="57"/>
      <c r="AD30" s="170">
        <f t="shared" si="2"/>
        <v>0</v>
      </c>
      <c r="AE30" s="58"/>
      <c r="AF30" s="56"/>
      <c r="AG30" s="57"/>
      <c r="AH30" s="126"/>
    </row>
    <row r="31" spans="1:34" ht="21" customHeight="1" x14ac:dyDescent="0.25">
      <c r="A31" s="68" t="str">
        <f t="shared" si="3"/>
        <v>Samstag</v>
      </c>
      <c r="B31" s="69">
        <f>DATE(Ausblenden!$A$81,2,Ausblenden!$B102)</f>
        <v>45710</v>
      </c>
      <c r="C31" s="54">
        <f t="shared" si="4"/>
        <v>0</v>
      </c>
      <c r="D31" s="54">
        <f t="shared" si="4"/>
        <v>0</v>
      </c>
      <c r="E31" s="54">
        <f t="shared" si="4"/>
        <v>0</v>
      </c>
      <c r="F31" s="169">
        <f t="shared" si="5"/>
        <v>0</v>
      </c>
      <c r="G31" s="132"/>
      <c r="H31" s="132"/>
      <c r="I31" s="141"/>
      <c r="J31" s="135"/>
      <c r="K31" s="74"/>
      <c r="L31" s="136"/>
      <c r="M31" s="135"/>
      <c r="N31" s="74"/>
      <c r="O31" s="136"/>
      <c r="P31" s="135"/>
      <c r="Q31" s="74"/>
      <c r="R31" s="136"/>
      <c r="S31" s="79"/>
      <c r="T31" s="74"/>
      <c r="U31" s="74"/>
      <c r="V31" s="169">
        <f t="shared" si="1"/>
        <v>0</v>
      </c>
      <c r="W31" s="75"/>
      <c r="X31" s="75"/>
      <c r="Y31" s="75"/>
      <c r="Z31" s="75"/>
      <c r="AA31" s="75"/>
      <c r="AB31" s="75"/>
      <c r="AC31" s="76"/>
      <c r="AD31" s="170">
        <f t="shared" si="2"/>
        <v>0</v>
      </c>
      <c r="AE31" s="58"/>
      <c r="AF31" s="56"/>
      <c r="AG31" s="57"/>
      <c r="AH31" s="126"/>
    </row>
    <row r="32" spans="1:34" ht="21" customHeight="1" x14ac:dyDescent="0.25">
      <c r="A32" s="68" t="str">
        <f t="shared" si="3"/>
        <v>Sonntag</v>
      </c>
      <c r="B32" s="69">
        <f>DATE(Ausblenden!$A$81,2,Ausblenden!$B103)</f>
        <v>45711</v>
      </c>
      <c r="C32" s="54">
        <f t="shared" si="4"/>
        <v>0</v>
      </c>
      <c r="D32" s="54">
        <f t="shared" si="4"/>
        <v>0</v>
      </c>
      <c r="E32" s="54">
        <f t="shared" si="4"/>
        <v>0</v>
      </c>
      <c r="F32" s="169">
        <f t="shared" si="5"/>
        <v>0</v>
      </c>
      <c r="G32" s="131"/>
      <c r="H32" s="131"/>
      <c r="I32" s="140"/>
      <c r="J32" s="70"/>
      <c r="K32" s="55"/>
      <c r="L32" s="72"/>
      <c r="M32" s="70"/>
      <c r="N32" s="55"/>
      <c r="O32" s="72"/>
      <c r="P32" s="70"/>
      <c r="Q32" s="55"/>
      <c r="R32" s="72"/>
      <c r="S32" s="71"/>
      <c r="T32" s="55"/>
      <c r="U32" s="55"/>
      <c r="V32" s="169">
        <f t="shared" si="1"/>
        <v>0</v>
      </c>
      <c r="W32" s="56"/>
      <c r="X32" s="56"/>
      <c r="Y32" s="56"/>
      <c r="Z32" s="56"/>
      <c r="AA32" s="56"/>
      <c r="AB32" s="56"/>
      <c r="AC32" s="57"/>
      <c r="AD32" s="170">
        <f t="shared" si="2"/>
        <v>0</v>
      </c>
      <c r="AE32" s="58"/>
      <c r="AF32" s="56"/>
      <c r="AG32" s="57"/>
      <c r="AH32" s="126"/>
    </row>
    <row r="33" spans="1:34" ht="21" customHeight="1" x14ac:dyDescent="0.25">
      <c r="A33" s="68" t="str">
        <f t="shared" si="3"/>
        <v>Montag</v>
      </c>
      <c r="B33" s="69">
        <f>DATE(Ausblenden!$A$81,2,Ausblenden!$B104)</f>
        <v>45712</v>
      </c>
      <c r="C33" s="54">
        <f t="shared" si="4"/>
        <v>0</v>
      </c>
      <c r="D33" s="54">
        <f t="shared" si="4"/>
        <v>0</v>
      </c>
      <c r="E33" s="54">
        <f t="shared" si="4"/>
        <v>0</v>
      </c>
      <c r="F33" s="169">
        <f t="shared" si="5"/>
        <v>0</v>
      </c>
      <c r="G33" s="131"/>
      <c r="H33" s="131"/>
      <c r="I33" s="140"/>
      <c r="J33" s="70"/>
      <c r="K33" s="55"/>
      <c r="L33" s="72"/>
      <c r="M33" s="70"/>
      <c r="N33" s="55"/>
      <c r="O33" s="72"/>
      <c r="P33" s="70"/>
      <c r="Q33" s="55"/>
      <c r="R33" s="72"/>
      <c r="S33" s="71"/>
      <c r="T33" s="55"/>
      <c r="U33" s="55"/>
      <c r="V33" s="169">
        <f t="shared" si="1"/>
        <v>0</v>
      </c>
      <c r="W33" s="56"/>
      <c r="X33" s="56"/>
      <c r="Y33" s="56"/>
      <c r="Z33" s="56"/>
      <c r="AA33" s="56"/>
      <c r="AB33" s="56"/>
      <c r="AC33" s="57"/>
      <c r="AD33" s="170">
        <f t="shared" si="2"/>
        <v>0</v>
      </c>
      <c r="AE33" s="58"/>
      <c r="AF33" s="56"/>
      <c r="AG33" s="57"/>
      <c r="AH33" s="126"/>
    </row>
    <row r="34" spans="1:34" ht="21" customHeight="1" x14ac:dyDescent="0.25">
      <c r="A34" s="68" t="str">
        <f t="shared" si="3"/>
        <v>Dienstag</v>
      </c>
      <c r="B34" s="69">
        <f>DATE(Ausblenden!$A$81,2,Ausblenden!$B105)</f>
        <v>45713</v>
      </c>
      <c r="C34" s="54">
        <f t="shared" si="4"/>
        <v>0</v>
      </c>
      <c r="D34" s="54">
        <f t="shared" si="4"/>
        <v>0</v>
      </c>
      <c r="E34" s="54">
        <f t="shared" si="4"/>
        <v>0</v>
      </c>
      <c r="F34" s="169">
        <f t="shared" si="5"/>
        <v>0</v>
      </c>
      <c r="G34" s="131"/>
      <c r="H34" s="131"/>
      <c r="I34" s="140"/>
      <c r="J34" s="70"/>
      <c r="K34" s="55"/>
      <c r="L34" s="72"/>
      <c r="M34" s="70"/>
      <c r="N34" s="55"/>
      <c r="O34" s="72"/>
      <c r="P34" s="70"/>
      <c r="Q34" s="55"/>
      <c r="R34" s="72"/>
      <c r="S34" s="71"/>
      <c r="T34" s="55"/>
      <c r="U34" s="55"/>
      <c r="V34" s="169">
        <f t="shared" si="1"/>
        <v>0</v>
      </c>
      <c r="W34" s="56"/>
      <c r="X34" s="56"/>
      <c r="Y34" s="56"/>
      <c r="Z34" s="56"/>
      <c r="AA34" s="56"/>
      <c r="AB34" s="56"/>
      <c r="AC34" s="57"/>
      <c r="AD34" s="170">
        <f t="shared" si="2"/>
        <v>0</v>
      </c>
      <c r="AE34" s="58"/>
      <c r="AF34" s="56"/>
      <c r="AG34" s="57"/>
      <c r="AH34" s="126"/>
    </row>
    <row r="35" spans="1:34" ht="21" customHeight="1" x14ac:dyDescent="0.25">
      <c r="A35" s="68" t="str">
        <f t="shared" si="3"/>
        <v>Mittwoch</v>
      </c>
      <c r="B35" s="69">
        <f>DATE(Ausblenden!$A$81,2,Ausblenden!$B106)</f>
        <v>45714</v>
      </c>
      <c r="C35" s="54">
        <f t="shared" si="4"/>
        <v>0</v>
      </c>
      <c r="D35" s="54">
        <f t="shared" si="4"/>
        <v>0</v>
      </c>
      <c r="E35" s="54">
        <f t="shared" si="4"/>
        <v>0</v>
      </c>
      <c r="F35" s="169">
        <f t="shared" si="5"/>
        <v>0</v>
      </c>
      <c r="G35" s="131"/>
      <c r="H35" s="131"/>
      <c r="I35" s="140"/>
      <c r="J35" s="70"/>
      <c r="K35" s="55"/>
      <c r="L35" s="72"/>
      <c r="M35" s="70"/>
      <c r="N35" s="55"/>
      <c r="O35" s="72"/>
      <c r="P35" s="70"/>
      <c r="Q35" s="55"/>
      <c r="R35" s="72"/>
      <c r="S35" s="71"/>
      <c r="T35" s="55"/>
      <c r="U35" s="55"/>
      <c r="V35" s="169">
        <f t="shared" si="1"/>
        <v>0</v>
      </c>
      <c r="W35" s="56"/>
      <c r="X35" s="56"/>
      <c r="Y35" s="56"/>
      <c r="Z35" s="56"/>
      <c r="AA35" s="56"/>
      <c r="AB35" s="56"/>
      <c r="AC35" s="57"/>
      <c r="AD35" s="170">
        <f t="shared" si="2"/>
        <v>0</v>
      </c>
      <c r="AE35" s="58"/>
      <c r="AF35" s="56"/>
      <c r="AG35" s="57"/>
      <c r="AH35" s="126"/>
    </row>
    <row r="36" spans="1:34" ht="21" customHeight="1" x14ac:dyDescent="0.25">
      <c r="A36" s="68" t="str">
        <f t="shared" si="3"/>
        <v>Donnerstag</v>
      </c>
      <c r="B36" s="69">
        <f>DATE(Ausblenden!$A$81,2,Ausblenden!$B107)</f>
        <v>45715</v>
      </c>
      <c r="C36" s="54">
        <f t="shared" si="4"/>
        <v>0</v>
      </c>
      <c r="D36" s="54">
        <f t="shared" si="4"/>
        <v>0</v>
      </c>
      <c r="E36" s="54">
        <f t="shared" si="4"/>
        <v>0</v>
      </c>
      <c r="F36" s="169">
        <f t="shared" si="5"/>
        <v>0</v>
      </c>
      <c r="G36" s="131"/>
      <c r="H36" s="131"/>
      <c r="I36" s="140"/>
      <c r="J36" s="70"/>
      <c r="K36" s="55"/>
      <c r="L36" s="72"/>
      <c r="M36" s="70"/>
      <c r="N36" s="55"/>
      <c r="O36" s="72"/>
      <c r="P36" s="70"/>
      <c r="Q36" s="55"/>
      <c r="R36" s="72"/>
      <c r="S36" s="71"/>
      <c r="T36" s="55"/>
      <c r="U36" s="55"/>
      <c r="V36" s="169">
        <f t="shared" si="1"/>
        <v>0</v>
      </c>
      <c r="W36" s="56"/>
      <c r="X36" s="56"/>
      <c r="Y36" s="56"/>
      <c r="Z36" s="56"/>
      <c r="AA36" s="56"/>
      <c r="AB36" s="56"/>
      <c r="AC36" s="57"/>
      <c r="AD36" s="170">
        <f t="shared" si="2"/>
        <v>0</v>
      </c>
      <c r="AE36" s="58"/>
      <c r="AF36" s="56"/>
      <c r="AG36" s="57"/>
      <c r="AH36" s="126"/>
    </row>
    <row r="37" spans="1:34" ht="21" customHeight="1" x14ac:dyDescent="0.25">
      <c r="A37" s="68" t="str">
        <f t="shared" si="3"/>
        <v>Freitag</v>
      </c>
      <c r="B37" s="69">
        <f>DATE(Ausblenden!$A$81,2,Ausblenden!$B108)</f>
        <v>45716</v>
      </c>
      <c r="C37" s="54">
        <f t="shared" si="4"/>
        <v>0</v>
      </c>
      <c r="D37" s="54">
        <f t="shared" si="4"/>
        <v>0</v>
      </c>
      <c r="E37" s="54">
        <f t="shared" si="4"/>
        <v>0</v>
      </c>
      <c r="F37" s="169">
        <f t="shared" si="5"/>
        <v>0</v>
      </c>
      <c r="G37" s="131"/>
      <c r="H37" s="131"/>
      <c r="I37" s="140"/>
      <c r="J37" s="70"/>
      <c r="K37" s="55"/>
      <c r="L37" s="72"/>
      <c r="M37" s="70"/>
      <c r="N37" s="55"/>
      <c r="O37" s="72"/>
      <c r="P37" s="70"/>
      <c r="Q37" s="55"/>
      <c r="R37" s="72"/>
      <c r="S37" s="71"/>
      <c r="T37" s="55"/>
      <c r="U37" s="55"/>
      <c r="V37" s="169">
        <f t="shared" si="1"/>
        <v>0</v>
      </c>
      <c r="W37" s="56"/>
      <c r="X37" s="56"/>
      <c r="Y37" s="56"/>
      <c r="Z37" s="56"/>
      <c r="AA37" s="56"/>
      <c r="AB37" s="56"/>
      <c r="AC37" s="57"/>
      <c r="AD37" s="170">
        <f t="shared" si="2"/>
        <v>0</v>
      </c>
      <c r="AE37" s="58"/>
      <c r="AF37" s="56"/>
      <c r="AG37" s="57"/>
      <c r="AH37" s="126"/>
    </row>
    <row r="38" spans="1:34" ht="21" customHeight="1" thickBot="1" x14ac:dyDescent="0.3">
      <c r="A38" s="68" t="str">
        <f t="shared" ref="A38" si="6">TEXT(B38,"TTTT")</f>
        <v/>
      </c>
      <c r="B38" s="69" t="str">
        <f>IF(DATE(Ausblenden!$A$81,3,1) = DATE(Ausblenden!$A$81,2,Ausblenden!$B109), "",DATE(Ausblenden!$A$81,2,Ausblenden!$B109))</f>
        <v/>
      </c>
      <c r="C38" s="54">
        <f t="shared" ref="C38" si="7">J38+M38+P38+S38</f>
        <v>0</v>
      </c>
      <c r="D38" s="54">
        <f t="shared" ref="D38" si="8">K38+N38+Q38+T38</f>
        <v>0</v>
      </c>
      <c r="E38" s="54">
        <f t="shared" ref="E38" si="9">L38+O38+R38+U38</f>
        <v>0</v>
      </c>
      <c r="F38" s="169">
        <f t="shared" ref="F38" si="10">SUM(C38:E38)</f>
        <v>0</v>
      </c>
      <c r="G38" s="131"/>
      <c r="H38" s="131"/>
      <c r="I38" s="140"/>
      <c r="J38" s="70"/>
      <c r="K38" s="55"/>
      <c r="L38" s="72"/>
      <c r="M38" s="70"/>
      <c r="N38" s="55"/>
      <c r="O38" s="72"/>
      <c r="P38" s="70"/>
      <c r="Q38" s="55"/>
      <c r="R38" s="72"/>
      <c r="S38" s="71"/>
      <c r="T38" s="55"/>
      <c r="U38" s="55"/>
      <c r="V38" s="169">
        <f t="shared" ref="V38" si="11">SUM(G38:U38)</f>
        <v>0</v>
      </c>
      <c r="W38" s="56"/>
      <c r="X38" s="56"/>
      <c r="Y38" s="56"/>
      <c r="Z38" s="56"/>
      <c r="AA38" s="56"/>
      <c r="AB38" s="56"/>
      <c r="AC38" s="57"/>
      <c r="AD38" s="170">
        <f t="shared" si="2"/>
        <v>0</v>
      </c>
      <c r="AE38" s="58"/>
      <c r="AF38" s="56"/>
      <c r="AG38" s="57"/>
      <c r="AH38" s="126"/>
    </row>
    <row r="39" spans="1:34" ht="21" customHeight="1" thickBot="1" x14ac:dyDescent="0.3">
      <c r="A39" s="59" t="s">
        <v>19</v>
      </c>
      <c r="B39" s="60"/>
      <c r="C39" s="61">
        <f>SUM(C10:C38)</f>
        <v>0</v>
      </c>
      <c r="D39" s="61">
        <f t="shared" ref="D39:AG39" si="12">SUM(D10:D38)</f>
        <v>0</v>
      </c>
      <c r="E39" s="73">
        <f t="shared" si="12"/>
        <v>0</v>
      </c>
      <c r="F39" s="64">
        <f t="shared" si="12"/>
        <v>0</v>
      </c>
      <c r="G39" s="64">
        <f t="shared" si="12"/>
        <v>0</v>
      </c>
      <c r="H39" s="64">
        <f t="shared" si="12"/>
        <v>0</v>
      </c>
      <c r="I39" s="64">
        <f t="shared" si="12"/>
        <v>0</v>
      </c>
      <c r="J39" s="67">
        <f t="shared" si="12"/>
        <v>0</v>
      </c>
      <c r="K39" s="61">
        <f t="shared" si="12"/>
        <v>0</v>
      </c>
      <c r="L39" s="175">
        <f t="shared" si="12"/>
        <v>0</v>
      </c>
      <c r="M39" s="61">
        <f t="shared" si="12"/>
        <v>0</v>
      </c>
      <c r="N39" s="61">
        <f t="shared" si="12"/>
        <v>0</v>
      </c>
      <c r="O39" s="73">
        <f t="shared" si="12"/>
        <v>0</v>
      </c>
      <c r="P39" s="67">
        <f t="shared" si="12"/>
        <v>0</v>
      </c>
      <c r="Q39" s="61">
        <f t="shared" si="12"/>
        <v>0</v>
      </c>
      <c r="R39" s="175">
        <f t="shared" si="12"/>
        <v>0</v>
      </c>
      <c r="S39" s="67">
        <f t="shared" si="12"/>
        <v>0</v>
      </c>
      <c r="T39" s="61">
        <f t="shared" si="12"/>
        <v>0</v>
      </c>
      <c r="U39" s="175">
        <f t="shared" si="12"/>
        <v>0</v>
      </c>
      <c r="V39" s="64">
        <f t="shared" si="12"/>
        <v>0</v>
      </c>
      <c r="W39" s="67">
        <f t="shared" si="12"/>
        <v>0</v>
      </c>
      <c r="X39" s="61">
        <f t="shared" si="12"/>
        <v>0</v>
      </c>
      <c r="Y39" s="61">
        <f t="shared" si="12"/>
        <v>0</v>
      </c>
      <c r="Z39" s="61">
        <f t="shared" si="12"/>
        <v>0</v>
      </c>
      <c r="AA39" s="61">
        <f t="shared" si="12"/>
        <v>0</v>
      </c>
      <c r="AB39" s="61">
        <f t="shared" si="12"/>
        <v>0</v>
      </c>
      <c r="AC39" s="175">
        <f t="shared" si="12"/>
        <v>0</v>
      </c>
      <c r="AD39" s="64">
        <f t="shared" si="12"/>
        <v>0</v>
      </c>
      <c r="AE39" s="61">
        <f t="shared" si="12"/>
        <v>0</v>
      </c>
      <c r="AF39" s="61">
        <f t="shared" si="12"/>
        <v>0</v>
      </c>
      <c r="AG39" s="61">
        <f t="shared" si="12"/>
        <v>0</v>
      </c>
      <c r="AH39" s="105"/>
    </row>
    <row r="40" spans="1:34" x14ac:dyDescent="0.25">
      <c r="A40" s="130" t="s">
        <v>86</v>
      </c>
      <c r="G40"/>
      <c r="H40"/>
      <c r="I40"/>
      <c r="J40" s="303">
        <f>J39+K39+L39</f>
        <v>0</v>
      </c>
      <c r="K40" s="304"/>
      <c r="L40" s="305"/>
      <c r="M40" s="303">
        <f>M39+N39+O39</f>
        <v>0</v>
      </c>
      <c r="N40" s="304"/>
      <c r="O40" s="305"/>
      <c r="P40" s="303">
        <f>P39+Q39+R39</f>
        <v>0</v>
      </c>
      <c r="Q40" s="304"/>
      <c r="R40" s="305"/>
      <c r="S40" s="303">
        <f>S39+T39+U39</f>
        <v>0</v>
      </c>
      <c r="T40" s="304"/>
      <c r="U40" s="305"/>
    </row>
    <row r="41" spans="1:34" ht="15.75" thickBot="1" x14ac:dyDescent="0.3"/>
    <row r="42" spans="1:34" x14ac:dyDescent="0.25">
      <c r="A42" s="3" t="s">
        <v>55</v>
      </c>
      <c r="B42" s="4"/>
      <c r="C42" s="4"/>
      <c r="D42" s="4"/>
      <c r="E42" s="4"/>
      <c r="F42" s="4"/>
      <c r="G42" s="4"/>
      <c r="H42" s="4"/>
      <c r="I42" s="4"/>
      <c r="J42" s="4"/>
      <c r="K42" s="4"/>
      <c r="L42" s="4"/>
      <c r="M42" s="4"/>
      <c r="N42" s="4"/>
      <c r="O42" s="4"/>
      <c r="P42" s="4"/>
      <c r="Q42" s="4"/>
      <c r="R42" s="4"/>
      <c r="S42" s="4"/>
      <c r="T42" s="4"/>
      <c r="U42" s="4"/>
      <c r="V42" s="5"/>
    </row>
    <row r="43" spans="1:34" x14ac:dyDescent="0.25">
      <c r="A43" s="6"/>
      <c r="B43" s="7"/>
      <c r="C43" s="7"/>
      <c r="D43" s="7"/>
      <c r="E43" s="7"/>
      <c r="F43" s="7"/>
      <c r="G43" s="7"/>
      <c r="H43" s="7"/>
      <c r="I43" s="7"/>
      <c r="J43" s="7"/>
      <c r="K43" s="7"/>
      <c r="L43" s="7"/>
      <c r="M43" s="7"/>
      <c r="N43" s="7"/>
      <c r="O43" s="7"/>
      <c r="P43" s="7"/>
      <c r="Q43" s="7"/>
      <c r="R43" s="7"/>
      <c r="S43" s="7"/>
      <c r="T43" s="7"/>
      <c r="U43" s="7"/>
      <c r="V43" s="8"/>
    </row>
    <row r="44" spans="1:34" x14ac:dyDescent="0.25">
      <c r="A44" s="6"/>
      <c r="B44" s="7"/>
      <c r="C44" s="7"/>
      <c r="D44" s="7"/>
      <c r="E44" s="7"/>
      <c r="F44" s="7"/>
      <c r="G44" s="7"/>
      <c r="H44" s="7"/>
      <c r="I44" s="7"/>
      <c r="J44" s="7"/>
      <c r="K44" s="7"/>
      <c r="L44" s="7"/>
      <c r="M44" s="7"/>
      <c r="N44" s="7"/>
      <c r="O44" s="7"/>
      <c r="P44" s="7"/>
      <c r="Q44" s="7"/>
      <c r="R44" s="7"/>
      <c r="S44" s="7"/>
      <c r="T44" s="7"/>
      <c r="U44" s="7"/>
      <c r="V44" s="8"/>
    </row>
    <row r="45" spans="1:34" x14ac:dyDescent="0.25">
      <c r="A45" s="124"/>
      <c r="B45" s="7"/>
      <c r="C45" s="7"/>
      <c r="D45" s="7"/>
      <c r="E45" s="7"/>
      <c r="F45" s="7"/>
      <c r="G45" s="7"/>
      <c r="H45" s="7"/>
      <c r="I45" s="7"/>
      <c r="J45" s="7"/>
      <c r="K45" s="7"/>
      <c r="L45" s="7"/>
      <c r="M45" s="7"/>
      <c r="N45" s="7"/>
      <c r="O45" s="7"/>
      <c r="P45" s="7"/>
      <c r="Q45" s="7"/>
      <c r="R45" s="7"/>
      <c r="S45" s="7"/>
      <c r="T45" s="7"/>
      <c r="U45" s="7"/>
      <c r="V45" s="8"/>
    </row>
    <row r="46" spans="1:34" x14ac:dyDescent="0.25">
      <c r="A46" s="6"/>
      <c r="B46" s="7"/>
      <c r="C46" s="7"/>
      <c r="D46" s="7"/>
      <c r="E46" s="7"/>
      <c r="F46" s="7"/>
      <c r="G46" s="7"/>
      <c r="H46" s="7"/>
      <c r="I46" s="7"/>
      <c r="J46" s="7"/>
      <c r="K46" s="7"/>
      <c r="L46" s="7"/>
      <c r="M46" s="7"/>
      <c r="N46" s="7"/>
      <c r="O46" s="7"/>
      <c r="P46" s="7"/>
      <c r="Q46" s="7"/>
      <c r="R46" s="7"/>
      <c r="S46" s="7"/>
      <c r="T46" s="7"/>
      <c r="U46" s="7"/>
      <c r="V46" s="8"/>
    </row>
    <row r="47" spans="1:34" x14ac:dyDescent="0.25">
      <c r="A47" s="6"/>
      <c r="B47" s="7"/>
      <c r="C47" s="7"/>
      <c r="D47" s="7"/>
      <c r="E47" s="7"/>
      <c r="F47" s="7"/>
      <c r="G47" s="7"/>
      <c r="H47" s="7"/>
      <c r="I47" s="7"/>
      <c r="J47" s="7"/>
      <c r="K47" s="7"/>
      <c r="L47" s="7"/>
      <c r="M47" s="7"/>
      <c r="N47" s="7"/>
      <c r="O47" s="7"/>
      <c r="P47" s="7"/>
      <c r="Q47" s="7"/>
      <c r="R47" s="7"/>
      <c r="S47" s="7"/>
      <c r="T47" s="7"/>
      <c r="U47" s="7"/>
      <c r="V47" s="8"/>
    </row>
    <row r="48" spans="1:34" ht="15.75" thickBot="1" x14ac:dyDescent="0.3">
      <c r="A48" s="9"/>
      <c r="B48" s="10"/>
      <c r="C48" s="10"/>
      <c r="D48" s="10"/>
      <c r="E48" s="10"/>
      <c r="F48" s="10"/>
      <c r="G48" s="10"/>
      <c r="H48" s="10"/>
      <c r="I48" s="10"/>
      <c r="J48" s="10"/>
      <c r="K48" s="10"/>
      <c r="L48" s="10"/>
      <c r="M48" s="10"/>
      <c r="N48" s="10"/>
      <c r="O48" s="10"/>
      <c r="P48" s="10"/>
      <c r="Q48" s="10"/>
      <c r="R48" s="10"/>
      <c r="S48" s="10"/>
      <c r="T48" s="10"/>
      <c r="U48" s="10"/>
      <c r="V48" s="11"/>
    </row>
    <row r="73" ht="14.25" customHeight="1" x14ac:dyDescent="0.25"/>
  </sheetData>
  <sheetProtection sheet="1" formatColumns="0"/>
  <customSheetViews>
    <customSheetView guid="{BCBC1B11-4E9B-4E8B-8945-781F487FE216}" scale="60" fitToPage="1" topLeftCell="A6">
      <selection activeCell="U10" sqref="U10"/>
      <pageMargins left="0.70866141732283472" right="0.70866141732283472" top="0.78740157480314965" bottom="0.78740157480314965" header="0.31496062992125984" footer="0.31496062992125984"/>
      <pageSetup paperSize="9" scale="45" orientation="landscape" horizontalDpi="300" verticalDpi="300" r:id="rId1"/>
    </customSheetView>
    <customSheetView guid="{230BA401-F0C0-4897-9C7E-9DC1DEAEC41D}" scale="60" fitToPage="1" topLeftCell="A6">
      <selection activeCell="S11" sqref="S11"/>
      <pageMargins left="0.70866141732283472" right="0.70866141732283472" top="0.78740157480314965" bottom="0.78740157480314965" header="0.31496062992125984" footer="0.31496062992125984"/>
      <pageSetup paperSize="9" scale="45" orientation="landscape" horizontalDpi="300" verticalDpi="300" r:id="rId2"/>
    </customSheetView>
  </customSheetViews>
  <mergeCells count="35">
    <mergeCell ref="J40:L40"/>
    <mergeCell ref="M40:O40"/>
    <mergeCell ref="P40:R40"/>
    <mergeCell ref="S40:U40"/>
    <mergeCell ref="AD8:AD9"/>
    <mergeCell ref="AC8:AC9"/>
    <mergeCell ref="Z8:Z9"/>
    <mergeCell ref="AA8:AA9"/>
    <mergeCell ref="AB8:AB9"/>
    <mergeCell ref="Y8:Y9"/>
    <mergeCell ref="M8:O8"/>
    <mergeCell ref="P8:R8"/>
    <mergeCell ref="H8:H9"/>
    <mergeCell ref="I8:I9"/>
    <mergeCell ref="J8:L8"/>
    <mergeCell ref="AG8:AG9"/>
    <mergeCell ref="AH8:AH9"/>
    <mergeCell ref="AE8:AE9"/>
    <mergeCell ref="AF8:AF9"/>
    <mergeCell ref="AE7:AG7"/>
    <mergeCell ref="A8:A9"/>
    <mergeCell ref="B8:B9"/>
    <mergeCell ref="C8:C9"/>
    <mergeCell ref="D8:D9"/>
    <mergeCell ref="E8:E9"/>
    <mergeCell ref="S8:U8"/>
    <mergeCell ref="V8:V9"/>
    <mergeCell ref="W8:W9"/>
    <mergeCell ref="X8:X9"/>
    <mergeCell ref="A7:B7"/>
    <mergeCell ref="C7:F7"/>
    <mergeCell ref="G7:V7"/>
    <mergeCell ref="W7:AD7"/>
    <mergeCell ref="F8:F9"/>
    <mergeCell ref="G8:G9"/>
  </mergeCells>
  <conditionalFormatting sqref="A10:AG38">
    <cfRule type="expression" dxfId="54" priority="5">
      <formula>WEEKDAY($B10,2)&gt;5</formula>
    </cfRule>
  </conditionalFormatting>
  <conditionalFormatting sqref="A10:B38">
    <cfRule type="expression" dxfId="53" priority="4">
      <formula>WEEKDAY($B10,2)&gt;5</formula>
    </cfRule>
  </conditionalFormatting>
  <conditionalFormatting sqref="F10:F38">
    <cfRule type="expression" dxfId="52" priority="3">
      <formula>COLUMN()</formula>
    </cfRule>
  </conditionalFormatting>
  <conditionalFormatting sqref="V10:V38">
    <cfRule type="expression" dxfId="51" priority="2">
      <formula>COLUMN()</formula>
    </cfRule>
  </conditionalFormatting>
  <conditionalFormatting sqref="AD10:AD38">
    <cfRule type="expression" dxfId="50" priority="1">
      <formula>COLUMN()</formula>
    </cfRule>
  </conditionalFormatting>
  <dataValidations count="1">
    <dataValidation type="whole" operator="greaterThanOrEqual" allowBlank="1" showInputMessage="1" showErrorMessage="1" errorTitle="Achtung!" error="Sie dürfen nur ganze Zahlen eingeben!" sqref="C10:AG38">
      <formula1>0</formula1>
    </dataValidation>
  </dataValidations>
  <pageMargins left="0.70866141732283472" right="0.70866141732283472" top="0.78740157480314965" bottom="0.78740157480314965" header="0.31496062992125984" footer="0.31496062992125984"/>
  <pageSetup paperSize="9" scale="45" orientation="landscape" horizontalDpi="300" verticalDpi="300"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21</vt:i4>
      </vt:variant>
    </vt:vector>
  </HeadingPairs>
  <TitlesOfParts>
    <vt:vector size="21" baseType="lpstr">
      <vt:lpstr>Deckblatt 2025</vt:lpstr>
      <vt:lpstr>Hinweise</vt:lpstr>
      <vt:lpstr>Diagramme Jahr </vt:lpstr>
      <vt:lpstr> Diagramme Monat </vt:lpstr>
      <vt:lpstr>Ausblenden</vt:lpstr>
      <vt:lpstr>Relative Zahlen</vt:lpstr>
      <vt:lpstr>Jahresübersicht </vt:lpstr>
      <vt:lpstr>Januar</vt:lpstr>
      <vt:lpstr>Februar</vt:lpstr>
      <vt:lpstr>März</vt:lpstr>
      <vt:lpstr>April</vt:lpstr>
      <vt:lpstr>Mai</vt:lpstr>
      <vt:lpstr>Juni</vt:lpstr>
      <vt:lpstr>Juli</vt:lpstr>
      <vt:lpstr>August</vt:lpstr>
      <vt:lpstr>September</vt:lpstr>
      <vt:lpstr>Oktober</vt:lpstr>
      <vt:lpstr>November</vt:lpstr>
      <vt:lpstr>Dezember</vt:lpstr>
      <vt:lpstr>Ergänzungen</vt:lpstr>
      <vt:lpstr>für STR-LA</vt:lpstr>
    </vt:vector>
  </TitlesOfParts>
  <Company>LHD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Göbel</dc:creator>
  <cp:lastModifiedBy>Hoffmann, Katja</cp:lastModifiedBy>
  <cp:lastPrinted>2024-02-12T11:54:44Z</cp:lastPrinted>
  <dcterms:created xsi:type="dcterms:W3CDTF">2019-06-05T11:34:37Z</dcterms:created>
  <dcterms:modified xsi:type="dcterms:W3CDTF">2024-12-11T12:33:31Z</dcterms:modified>
</cp:coreProperties>
</file>