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51.4_KJF\Alle\2 Abt KiJuFaFö\2 Familienförderung Bildung\Hoffmann\Tooltime\Tools 2025\fertige Tools\"/>
    </mc:Choice>
  </mc:AlternateContent>
  <workbookProtection revisionsAlgorithmName="SHA-512" revisionsHashValue="OS2l1zqjKNHSnQgBrlH3yo5Z+K4M3BrVX7HJGdQYjoZfn8MnLwZMFanQTX4hMOB31JeNAQE3jOB3j5NtvmFi4Q==" revisionsSaltValue="mOKHdcsvHOnutXyvO7+lDg==" revisionsSpinCount="100000" lockRevision="1"/>
  <bookViews>
    <workbookView xWindow="480" yWindow="50" windowWidth="13920" windowHeight="5310" tabRatio="894"/>
  </bookViews>
  <sheets>
    <sheet name="Deckblatt 2025" sheetId="1" r:id="rId1"/>
    <sheet name="Hinweise" sheetId="2" r:id="rId2"/>
    <sheet name="Diagramme Jahr " sheetId="3" r:id="rId3"/>
    <sheet name="Diagramme Monat " sheetId="4" r:id="rId4"/>
    <sheet name="Ausblenden" sheetId="5" state="hidden" r:id="rId5"/>
    <sheet name="Relative Zahlen" sheetId="6" r:id="rId6"/>
    <sheet name="Jahresübersicht" sheetId="7" r:id="rId7"/>
    <sheet name="Januar" sheetId="8" r:id="rId8"/>
    <sheet name="Februar" sheetId="9" r:id="rId9"/>
    <sheet name="März" sheetId="10" r:id="rId10"/>
    <sheet name="April" sheetId="11" r:id="rId11"/>
    <sheet name="Mai" sheetId="12" r:id="rId12"/>
    <sheet name="Juni" sheetId="13" r:id="rId13"/>
    <sheet name="Juli" sheetId="14" r:id="rId14"/>
    <sheet name="August" sheetId="15" r:id="rId15"/>
    <sheet name="September" sheetId="16" r:id="rId16"/>
    <sheet name="Oktober" sheetId="17" r:id="rId17"/>
    <sheet name="November" sheetId="18" r:id="rId18"/>
    <sheet name="Dezember" sheetId="19" r:id="rId19"/>
    <sheet name="Ergänzungen" sheetId="20" r:id="rId20"/>
    <sheet name="für STR-LA" sheetId="21" state="hidden" r:id="rId21"/>
  </sheets>
  <calcPr calcId="162913" iterateDelta="1E-4"/>
  <customWorkbookViews>
    <customWorkbookView name="Göbel, Katrin - Persönliche Ansicht" guid="{230BA401-F0C0-4897-9C7E-9DC1DEAEC41D}" mergeInterval="0" personalView="1" maximized="1" xWindow="-11" yWindow="-11" windowWidth="1942" windowHeight="1042" tabRatio="894" activeSheetId="1"/>
    <customWorkbookView name="Hoffmann, Katja - Persönliche Ansicht" guid="{BCBC1B11-4E9B-4E8B-8945-781F487FE216}" mergeInterval="0" personalView="1" maximized="1" xWindow="-8" yWindow="-8" windowWidth="1696" windowHeight="1026" tabRatio="894" activeSheetId="1"/>
  </customWorkbookViews>
</workbook>
</file>

<file path=xl/calcChain.xml><?xml version="1.0" encoding="utf-8"?>
<calcChain xmlns="http://schemas.openxmlformats.org/spreadsheetml/2006/main">
  <c r="A9" i="8" l="1"/>
  <c r="C20" i="7" l="1"/>
  <c r="D20" i="7"/>
  <c r="E20" i="7"/>
  <c r="F20" i="7"/>
  <c r="G20" i="7"/>
  <c r="H20" i="7"/>
  <c r="I20" i="7"/>
  <c r="J20" i="7"/>
  <c r="K20" i="7"/>
  <c r="L20" i="7"/>
  <c r="M20" i="7"/>
  <c r="N20" i="7"/>
  <c r="O20" i="7"/>
  <c r="P20" i="7"/>
  <c r="Q20" i="7"/>
  <c r="R20" i="7"/>
  <c r="B20" i="7"/>
  <c r="D19" i="7"/>
  <c r="E19" i="7"/>
  <c r="F19" i="7"/>
  <c r="G19" i="7"/>
  <c r="H19" i="7"/>
  <c r="I19" i="7"/>
  <c r="J19" i="7"/>
  <c r="K19" i="7"/>
  <c r="L19" i="7"/>
  <c r="M19" i="7"/>
  <c r="N19" i="7"/>
  <c r="O19" i="7"/>
  <c r="P19" i="7"/>
  <c r="Q19" i="7"/>
  <c r="R19" i="7"/>
  <c r="C19" i="7"/>
  <c r="B19" i="7"/>
  <c r="B5" i="7" l="1"/>
  <c r="B5" i="19"/>
  <c r="D38" i="9"/>
  <c r="E38" i="9"/>
  <c r="F38" i="9"/>
  <c r="G38" i="9"/>
  <c r="H38" i="9"/>
  <c r="I38" i="9"/>
  <c r="J38" i="9"/>
  <c r="K38" i="9"/>
  <c r="L38" i="9"/>
  <c r="M38" i="9"/>
  <c r="N38" i="9"/>
  <c r="O38" i="9"/>
  <c r="P38" i="9"/>
  <c r="Q38" i="9"/>
  <c r="R38" i="9"/>
  <c r="S38" i="9"/>
  <c r="C38" i="9"/>
  <c r="B37" i="9"/>
  <c r="A37" i="9" s="1"/>
  <c r="F37" i="9"/>
  <c r="J37" i="9"/>
  <c r="N37" i="9"/>
  <c r="R37" i="9"/>
  <c r="C9" i="7" l="1"/>
  <c r="D9" i="7"/>
  <c r="E9" i="7"/>
  <c r="F9" i="7"/>
  <c r="G9" i="7"/>
  <c r="H9" i="7"/>
  <c r="I9" i="7"/>
  <c r="J9" i="7"/>
  <c r="K9" i="7"/>
  <c r="L9" i="7"/>
  <c r="M9" i="7"/>
  <c r="N9" i="7"/>
  <c r="O9" i="7"/>
  <c r="P9" i="7"/>
  <c r="Q9" i="7"/>
  <c r="R9" i="7"/>
  <c r="C10" i="7"/>
  <c r="D10" i="7"/>
  <c r="E10" i="7"/>
  <c r="F10" i="7"/>
  <c r="G10" i="7"/>
  <c r="H10" i="7"/>
  <c r="I10" i="7"/>
  <c r="J10" i="7"/>
  <c r="K10" i="7"/>
  <c r="L10" i="7"/>
  <c r="M10" i="7"/>
  <c r="N10" i="7"/>
  <c r="O10" i="7"/>
  <c r="P10" i="7"/>
  <c r="Q10" i="7"/>
  <c r="R10" i="7"/>
  <c r="C11" i="7"/>
  <c r="D11" i="7"/>
  <c r="E11" i="7"/>
  <c r="F11" i="7"/>
  <c r="G11" i="7"/>
  <c r="H11" i="7"/>
  <c r="I11" i="7"/>
  <c r="J11" i="7"/>
  <c r="K11" i="7"/>
  <c r="L11" i="7"/>
  <c r="M11" i="7"/>
  <c r="N11" i="7"/>
  <c r="O11" i="7"/>
  <c r="P11" i="7"/>
  <c r="Q11" i="7"/>
  <c r="R11" i="7"/>
  <c r="C12" i="7"/>
  <c r="D12" i="7"/>
  <c r="E12" i="7"/>
  <c r="F12" i="7"/>
  <c r="G12" i="7"/>
  <c r="H12" i="7"/>
  <c r="I12" i="7"/>
  <c r="J12" i="7"/>
  <c r="K12" i="7"/>
  <c r="L12" i="7"/>
  <c r="M12" i="7"/>
  <c r="N12" i="7"/>
  <c r="O12" i="7"/>
  <c r="P12" i="7"/>
  <c r="Q12" i="7"/>
  <c r="R12" i="7"/>
  <c r="C13" i="7"/>
  <c r="D13" i="7"/>
  <c r="E13" i="7"/>
  <c r="F13" i="7"/>
  <c r="G13" i="7"/>
  <c r="H13" i="7"/>
  <c r="I13" i="7"/>
  <c r="J13" i="7"/>
  <c r="K13" i="7"/>
  <c r="L13" i="7"/>
  <c r="M13" i="7"/>
  <c r="N13" i="7"/>
  <c r="O13" i="7"/>
  <c r="P13" i="7"/>
  <c r="Q13" i="7"/>
  <c r="R13" i="7"/>
  <c r="C14" i="7"/>
  <c r="D14" i="7"/>
  <c r="E14" i="7"/>
  <c r="F14" i="7"/>
  <c r="G14" i="7"/>
  <c r="H14" i="7"/>
  <c r="I14" i="7"/>
  <c r="J14" i="7"/>
  <c r="K14" i="7"/>
  <c r="L14" i="7"/>
  <c r="M14" i="7"/>
  <c r="N14" i="7"/>
  <c r="O14" i="7"/>
  <c r="P14" i="7"/>
  <c r="Q14" i="7"/>
  <c r="R14" i="7"/>
  <c r="C15" i="7"/>
  <c r="D15" i="7"/>
  <c r="E15" i="7"/>
  <c r="F15" i="7"/>
  <c r="G15" i="7"/>
  <c r="H15" i="7"/>
  <c r="I15" i="7"/>
  <c r="J15" i="7"/>
  <c r="K15" i="7"/>
  <c r="L15" i="7"/>
  <c r="M15" i="7"/>
  <c r="N15" i="7"/>
  <c r="O15" i="7"/>
  <c r="P15" i="7"/>
  <c r="Q15" i="7"/>
  <c r="R15" i="7"/>
  <c r="C16" i="7"/>
  <c r="D16" i="7"/>
  <c r="E16" i="7"/>
  <c r="F16" i="7"/>
  <c r="G16" i="7"/>
  <c r="H16" i="7"/>
  <c r="I16" i="7"/>
  <c r="J16" i="7"/>
  <c r="K16" i="7"/>
  <c r="L16" i="7"/>
  <c r="M16" i="7"/>
  <c r="N16" i="7"/>
  <c r="O16" i="7"/>
  <c r="P16" i="7"/>
  <c r="Q16" i="7"/>
  <c r="R16" i="7"/>
  <c r="C17" i="7"/>
  <c r="D17" i="7"/>
  <c r="E17" i="7"/>
  <c r="F17" i="7"/>
  <c r="G17" i="7"/>
  <c r="H17" i="7"/>
  <c r="I17" i="7"/>
  <c r="J17" i="7"/>
  <c r="K17" i="7"/>
  <c r="L17" i="7"/>
  <c r="M17" i="7"/>
  <c r="N17" i="7"/>
  <c r="O17" i="7"/>
  <c r="P17" i="7"/>
  <c r="Q17" i="7"/>
  <c r="R17" i="7"/>
  <c r="C18" i="7"/>
  <c r="D18" i="7"/>
  <c r="E18" i="7"/>
  <c r="F18" i="7"/>
  <c r="G18" i="7"/>
  <c r="H18" i="7"/>
  <c r="I18" i="7"/>
  <c r="J18" i="7"/>
  <c r="K18" i="7"/>
  <c r="L18" i="7"/>
  <c r="M18" i="7"/>
  <c r="N18" i="7"/>
  <c r="O18" i="7"/>
  <c r="P18" i="7"/>
  <c r="Q18" i="7"/>
  <c r="R18" i="7"/>
  <c r="B18" i="7"/>
  <c r="B17" i="7"/>
  <c r="B16" i="7"/>
  <c r="B15" i="7"/>
  <c r="B14" i="7"/>
  <c r="B13" i="7"/>
  <c r="B12" i="7"/>
  <c r="B11" i="7"/>
  <c r="B10" i="7"/>
  <c r="B10" i="19"/>
  <c r="B11" i="19"/>
  <c r="A11" i="19" s="1"/>
  <c r="B12" i="19"/>
  <c r="B13" i="19"/>
  <c r="A13" i="19" s="1"/>
  <c r="B14" i="19"/>
  <c r="A14" i="19" s="1"/>
  <c r="B15" i="19"/>
  <c r="B16" i="19"/>
  <c r="A16" i="19" s="1"/>
  <c r="B17" i="19"/>
  <c r="B18" i="19"/>
  <c r="B19" i="19"/>
  <c r="A19" i="19" s="1"/>
  <c r="B20" i="19"/>
  <c r="B21" i="19"/>
  <c r="A21" i="19" s="1"/>
  <c r="B22" i="19"/>
  <c r="A22" i="19" s="1"/>
  <c r="B23" i="19"/>
  <c r="B24" i="19"/>
  <c r="A24" i="19" s="1"/>
  <c r="B25" i="19"/>
  <c r="B26" i="19"/>
  <c r="B27" i="19"/>
  <c r="A27" i="19" s="1"/>
  <c r="B28" i="19"/>
  <c r="B29" i="19"/>
  <c r="A29" i="19" s="1"/>
  <c r="B30" i="19"/>
  <c r="A30" i="19" s="1"/>
  <c r="B31" i="19"/>
  <c r="B32" i="19"/>
  <c r="A32" i="19" s="1"/>
  <c r="B33" i="19"/>
  <c r="B34" i="19"/>
  <c r="B35" i="19"/>
  <c r="A35" i="19" s="1"/>
  <c r="B36" i="19"/>
  <c r="B37" i="19"/>
  <c r="A37" i="19" s="1"/>
  <c r="B38" i="19"/>
  <c r="A38" i="19" s="1"/>
  <c r="B39" i="19"/>
  <c r="A39" i="19" s="1"/>
  <c r="B9" i="19"/>
  <c r="A9" i="19" s="1"/>
  <c r="B10" i="18"/>
  <c r="A10" i="18" s="1"/>
  <c r="B11" i="18"/>
  <c r="A11" i="18" s="1"/>
  <c r="B12" i="18"/>
  <c r="A12" i="18" s="1"/>
  <c r="B13" i="18"/>
  <c r="A13" i="18" s="1"/>
  <c r="B14" i="18"/>
  <c r="A14" i="18" s="1"/>
  <c r="B15" i="18"/>
  <c r="A15" i="18" s="1"/>
  <c r="B16" i="18"/>
  <c r="A16" i="18" s="1"/>
  <c r="B17" i="18"/>
  <c r="A17" i="18" s="1"/>
  <c r="B18" i="18"/>
  <c r="A18" i="18" s="1"/>
  <c r="B19" i="18"/>
  <c r="A19" i="18" s="1"/>
  <c r="B20" i="18"/>
  <c r="A20" i="18" s="1"/>
  <c r="B21" i="18"/>
  <c r="A21" i="18" s="1"/>
  <c r="B22" i="18"/>
  <c r="A22" i="18" s="1"/>
  <c r="B23" i="18"/>
  <c r="A23" i="18" s="1"/>
  <c r="B24" i="18"/>
  <c r="A24" i="18" s="1"/>
  <c r="B25" i="18"/>
  <c r="A25" i="18" s="1"/>
  <c r="B26" i="18"/>
  <c r="A26" i="18" s="1"/>
  <c r="B27" i="18"/>
  <c r="A27" i="18" s="1"/>
  <c r="B28" i="18"/>
  <c r="A28" i="18" s="1"/>
  <c r="B29" i="18"/>
  <c r="A29" i="18" s="1"/>
  <c r="B30" i="18"/>
  <c r="A30" i="18" s="1"/>
  <c r="B31" i="18"/>
  <c r="A31" i="18" s="1"/>
  <c r="B32" i="18"/>
  <c r="A32" i="18" s="1"/>
  <c r="B33" i="18"/>
  <c r="A33" i="18" s="1"/>
  <c r="B34" i="18"/>
  <c r="A34" i="18" s="1"/>
  <c r="B35" i="18"/>
  <c r="A35" i="18" s="1"/>
  <c r="B36" i="18"/>
  <c r="A36" i="18" s="1"/>
  <c r="B37" i="18"/>
  <c r="A37" i="18" s="1"/>
  <c r="B38" i="18"/>
  <c r="A38" i="18" s="1"/>
  <c r="B9" i="18"/>
  <c r="A9" i="18" s="1"/>
  <c r="B10" i="17"/>
  <c r="A10" i="17" s="1"/>
  <c r="B11" i="17"/>
  <c r="A11" i="17" s="1"/>
  <c r="B12" i="17"/>
  <c r="A12" i="17" s="1"/>
  <c r="B13" i="17"/>
  <c r="A13" i="17" s="1"/>
  <c r="B14" i="17"/>
  <c r="A14" i="17" s="1"/>
  <c r="B15" i="17"/>
  <c r="A15" i="17" s="1"/>
  <c r="B16" i="17"/>
  <c r="A16" i="17" s="1"/>
  <c r="B17" i="17"/>
  <c r="A17" i="17" s="1"/>
  <c r="B18" i="17"/>
  <c r="A18" i="17" s="1"/>
  <c r="B19" i="17"/>
  <c r="A19" i="17" s="1"/>
  <c r="B20" i="17"/>
  <c r="A20" i="17" s="1"/>
  <c r="B21" i="17"/>
  <c r="A21" i="17" s="1"/>
  <c r="B22" i="17"/>
  <c r="A22" i="17" s="1"/>
  <c r="B23" i="17"/>
  <c r="A23" i="17" s="1"/>
  <c r="B24" i="17"/>
  <c r="A24" i="17" s="1"/>
  <c r="B25" i="17"/>
  <c r="A25" i="17" s="1"/>
  <c r="B26" i="17"/>
  <c r="A26" i="17" s="1"/>
  <c r="B27" i="17"/>
  <c r="A27" i="17" s="1"/>
  <c r="B28" i="17"/>
  <c r="A28" i="17" s="1"/>
  <c r="B29" i="17"/>
  <c r="A29" i="17" s="1"/>
  <c r="B30" i="17"/>
  <c r="A30" i="17" s="1"/>
  <c r="B31" i="17"/>
  <c r="A31" i="17" s="1"/>
  <c r="B32" i="17"/>
  <c r="A32" i="17" s="1"/>
  <c r="B33" i="17"/>
  <c r="A33" i="17" s="1"/>
  <c r="B34" i="17"/>
  <c r="A34" i="17" s="1"/>
  <c r="B35" i="17"/>
  <c r="A35" i="17" s="1"/>
  <c r="B36" i="17"/>
  <c r="A36" i="17" s="1"/>
  <c r="B37" i="17"/>
  <c r="A37" i="17" s="1"/>
  <c r="B38" i="17"/>
  <c r="A38" i="17" s="1"/>
  <c r="B39" i="17"/>
  <c r="A39" i="17" s="1"/>
  <c r="B9" i="17"/>
  <c r="A9" i="17" s="1"/>
  <c r="B10" i="16"/>
  <c r="A10" i="16" s="1"/>
  <c r="B11" i="16"/>
  <c r="B12" i="16"/>
  <c r="B13" i="16"/>
  <c r="B14" i="16"/>
  <c r="B15" i="16"/>
  <c r="A15" i="16" s="1"/>
  <c r="B16" i="16"/>
  <c r="A16" i="16" s="1"/>
  <c r="B17" i="16"/>
  <c r="A17" i="16" s="1"/>
  <c r="B18" i="16"/>
  <c r="A18" i="16" s="1"/>
  <c r="B19" i="16"/>
  <c r="B20" i="16"/>
  <c r="B21" i="16"/>
  <c r="B22" i="16"/>
  <c r="B23" i="16"/>
  <c r="A23" i="16" s="1"/>
  <c r="B24" i="16"/>
  <c r="A24" i="16" s="1"/>
  <c r="B25" i="16"/>
  <c r="A25" i="16" s="1"/>
  <c r="B26" i="16"/>
  <c r="A26" i="16" s="1"/>
  <c r="B27" i="16"/>
  <c r="B28" i="16"/>
  <c r="B29" i="16"/>
  <c r="B30" i="16"/>
  <c r="B31" i="16"/>
  <c r="B32" i="16"/>
  <c r="A32" i="16" s="1"/>
  <c r="B33" i="16"/>
  <c r="A33" i="16" s="1"/>
  <c r="B34" i="16"/>
  <c r="A34" i="16" s="1"/>
  <c r="B35" i="16"/>
  <c r="B36" i="16"/>
  <c r="B37" i="16"/>
  <c r="B38" i="16"/>
  <c r="B9" i="16"/>
  <c r="A9" i="16" s="1"/>
  <c r="B10" i="15"/>
  <c r="B11" i="15"/>
  <c r="A11" i="15" s="1"/>
  <c r="B12" i="15"/>
  <c r="A12" i="15" s="1"/>
  <c r="B13" i="15"/>
  <c r="B14" i="15"/>
  <c r="A14" i="15" s="1"/>
  <c r="B15" i="15"/>
  <c r="B16" i="15"/>
  <c r="B17" i="15"/>
  <c r="B18" i="15"/>
  <c r="B19" i="15"/>
  <c r="A19" i="15" s="1"/>
  <c r="B20" i="15"/>
  <c r="A20" i="15" s="1"/>
  <c r="B21" i="15"/>
  <c r="B22" i="15"/>
  <c r="A22" i="15" s="1"/>
  <c r="B23" i="15"/>
  <c r="B24" i="15"/>
  <c r="B25" i="15"/>
  <c r="B26" i="15"/>
  <c r="B27" i="15"/>
  <c r="A27" i="15" s="1"/>
  <c r="B28" i="15"/>
  <c r="A28" i="15" s="1"/>
  <c r="B29" i="15"/>
  <c r="B30" i="15"/>
  <c r="A30" i="15" s="1"/>
  <c r="B31" i="15"/>
  <c r="B32" i="15"/>
  <c r="B33" i="15"/>
  <c r="A33" i="15" s="1"/>
  <c r="B34" i="15"/>
  <c r="B35" i="15"/>
  <c r="A35" i="15" s="1"/>
  <c r="B36" i="15"/>
  <c r="A36" i="15" s="1"/>
  <c r="B37" i="15"/>
  <c r="B38" i="15"/>
  <c r="A38" i="15" s="1"/>
  <c r="B39" i="15"/>
  <c r="B9" i="15"/>
  <c r="B10" i="14"/>
  <c r="A10" i="14" s="1"/>
  <c r="B11" i="14"/>
  <c r="A11" i="14" s="1"/>
  <c r="B12" i="14"/>
  <c r="A12" i="14" s="1"/>
  <c r="B13" i="14"/>
  <c r="A13" i="14" s="1"/>
  <c r="B14" i="14"/>
  <c r="B15" i="14"/>
  <c r="B16" i="14"/>
  <c r="B17" i="14"/>
  <c r="A17" i="14" s="1"/>
  <c r="B18" i="14"/>
  <c r="A18" i="14" s="1"/>
  <c r="B19" i="14"/>
  <c r="A19" i="14" s="1"/>
  <c r="B20" i="14"/>
  <c r="A20" i="14" s="1"/>
  <c r="B21" i="14"/>
  <c r="A21" i="14" s="1"/>
  <c r="B22" i="14"/>
  <c r="B23" i="14"/>
  <c r="B24" i="14"/>
  <c r="B25" i="14"/>
  <c r="A25" i="14" s="1"/>
  <c r="B26" i="14"/>
  <c r="B27" i="14"/>
  <c r="A27" i="14" s="1"/>
  <c r="B28" i="14"/>
  <c r="A28" i="14" s="1"/>
  <c r="B29" i="14"/>
  <c r="A29" i="14" s="1"/>
  <c r="B30" i="14"/>
  <c r="B31" i="14"/>
  <c r="B32" i="14"/>
  <c r="B33" i="14"/>
  <c r="A33" i="14" s="1"/>
  <c r="B34" i="14"/>
  <c r="A34" i="14" s="1"/>
  <c r="B35" i="14"/>
  <c r="A35" i="14" s="1"/>
  <c r="B36" i="14"/>
  <c r="A36" i="14" s="1"/>
  <c r="B37" i="14"/>
  <c r="A37" i="14" s="1"/>
  <c r="B38" i="14"/>
  <c r="B39" i="14"/>
  <c r="B9" i="14"/>
  <c r="B10" i="13"/>
  <c r="B11" i="13"/>
  <c r="A11" i="13" s="1"/>
  <c r="B12" i="13"/>
  <c r="B13" i="13"/>
  <c r="A13" i="13" s="1"/>
  <c r="B14" i="13"/>
  <c r="A14" i="13" s="1"/>
  <c r="B15" i="13"/>
  <c r="A15" i="13" s="1"/>
  <c r="B16" i="13"/>
  <c r="A16" i="13" s="1"/>
  <c r="B17" i="13"/>
  <c r="A17" i="13" s="1"/>
  <c r="B18" i="13"/>
  <c r="A18" i="13" s="1"/>
  <c r="B19" i="13"/>
  <c r="A19" i="13" s="1"/>
  <c r="B20" i="13"/>
  <c r="B21" i="13"/>
  <c r="A21" i="13" s="1"/>
  <c r="B22" i="13"/>
  <c r="A22" i="13" s="1"/>
  <c r="B23" i="13"/>
  <c r="A23" i="13" s="1"/>
  <c r="B24" i="13"/>
  <c r="A24" i="13" s="1"/>
  <c r="B25" i="13"/>
  <c r="B26" i="13"/>
  <c r="A26" i="13" s="1"/>
  <c r="B27" i="13"/>
  <c r="A27" i="13" s="1"/>
  <c r="B28" i="13"/>
  <c r="B29" i="13"/>
  <c r="A29" i="13" s="1"/>
  <c r="B30" i="13"/>
  <c r="A30" i="13" s="1"/>
  <c r="B31" i="13"/>
  <c r="A31" i="13" s="1"/>
  <c r="B32" i="13"/>
  <c r="A32" i="13" s="1"/>
  <c r="B33" i="13"/>
  <c r="A33" i="13" s="1"/>
  <c r="B34" i="13"/>
  <c r="B35" i="13"/>
  <c r="A35" i="13" s="1"/>
  <c r="B36" i="13"/>
  <c r="B37" i="13"/>
  <c r="A37" i="13" s="1"/>
  <c r="B38" i="13"/>
  <c r="A38" i="13" s="1"/>
  <c r="B9" i="13"/>
  <c r="B10" i="12"/>
  <c r="B11" i="12"/>
  <c r="B12" i="12"/>
  <c r="B13" i="12"/>
  <c r="A13" i="12" s="1"/>
  <c r="B14" i="12"/>
  <c r="A14" i="12" s="1"/>
  <c r="B15" i="12"/>
  <c r="A15" i="12" s="1"/>
  <c r="B16" i="12"/>
  <c r="A16" i="12" s="1"/>
  <c r="B17" i="12"/>
  <c r="A17" i="12" s="1"/>
  <c r="B18" i="12"/>
  <c r="B19" i="12"/>
  <c r="B20" i="12"/>
  <c r="A20" i="12" s="1"/>
  <c r="B21" i="12"/>
  <c r="A21" i="12" s="1"/>
  <c r="B22" i="12"/>
  <c r="A22" i="12" s="1"/>
  <c r="B23" i="12"/>
  <c r="A23" i="12" s="1"/>
  <c r="B24" i="12"/>
  <c r="A24" i="12" s="1"/>
  <c r="B25" i="12"/>
  <c r="A25" i="12" s="1"/>
  <c r="B26" i="12"/>
  <c r="B27" i="12"/>
  <c r="B28" i="12"/>
  <c r="A28" i="12" s="1"/>
  <c r="B29" i="12"/>
  <c r="A29" i="12" s="1"/>
  <c r="B30" i="12"/>
  <c r="A30" i="12" s="1"/>
  <c r="B31" i="12"/>
  <c r="A31" i="12" s="1"/>
  <c r="B32" i="12"/>
  <c r="A32" i="12" s="1"/>
  <c r="B33" i="12"/>
  <c r="A33" i="12" s="1"/>
  <c r="B34" i="12"/>
  <c r="B35" i="12"/>
  <c r="B36" i="12"/>
  <c r="B37" i="12"/>
  <c r="A37" i="12" s="1"/>
  <c r="B38" i="12"/>
  <c r="A38" i="12" s="1"/>
  <c r="B39" i="12"/>
  <c r="A39" i="12" s="1"/>
  <c r="B9" i="12"/>
  <c r="A9" i="12" s="1"/>
  <c r="B10" i="11"/>
  <c r="B11" i="11"/>
  <c r="B12" i="11"/>
  <c r="B13" i="11"/>
  <c r="A13" i="11" s="1"/>
  <c r="B14" i="11"/>
  <c r="A14" i="11" s="1"/>
  <c r="B15" i="11"/>
  <c r="A15" i="11" s="1"/>
  <c r="B16" i="11"/>
  <c r="A16" i="11" s="1"/>
  <c r="B17" i="11"/>
  <c r="A17" i="11" s="1"/>
  <c r="B18" i="11"/>
  <c r="B19" i="11"/>
  <c r="B20" i="11"/>
  <c r="B21" i="11"/>
  <c r="A21" i="11" s="1"/>
  <c r="B22" i="11"/>
  <c r="A22" i="11" s="1"/>
  <c r="B23" i="11"/>
  <c r="A23" i="11" s="1"/>
  <c r="B24" i="11"/>
  <c r="A24" i="11" s="1"/>
  <c r="B25" i="11"/>
  <c r="A25" i="11" s="1"/>
  <c r="B26" i="11"/>
  <c r="B27" i="11"/>
  <c r="B28" i="11"/>
  <c r="B29" i="11"/>
  <c r="A29" i="11" s="1"/>
  <c r="B30" i="11"/>
  <c r="A30" i="11" s="1"/>
  <c r="B31" i="11"/>
  <c r="A31" i="11" s="1"/>
  <c r="B32" i="11"/>
  <c r="A32" i="11" s="1"/>
  <c r="B33" i="11"/>
  <c r="A33" i="11" s="1"/>
  <c r="B34" i="11"/>
  <c r="B35" i="11"/>
  <c r="B36" i="11"/>
  <c r="B37" i="11"/>
  <c r="A37" i="11" s="1"/>
  <c r="B38" i="11"/>
  <c r="A38" i="11" s="1"/>
  <c r="B9" i="11"/>
  <c r="B10" i="10"/>
  <c r="A10" i="10" s="1"/>
  <c r="B11" i="10"/>
  <c r="A11" i="10" s="1"/>
  <c r="B12" i="10"/>
  <c r="B13" i="10"/>
  <c r="B14" i="10"/>
  <c r="B15" i="10"/>
  <c r="A15" i="10" s="1"/>
  <c r="B16" i="10"/>
  <c r="A16" i="10" s="1"/>
  <c r="B17" i="10"/>
  <c r="A17" i="10" s="1"/>
  <c r="B18" i="10"/>
  <c r="A18" i="10" s="1"/>
  <c r="B19" i="10"/>
  <c r="A19" i="10" s="1"/>
  <c r="B20" i="10"/>
  <c r="B21" i="10"/>
  <c r="B22" i="10"/>
  <c r="B23" i="10"/>
  <c r="A23" i="10" s="1"/>
  <c r="B24" i="10"/>
  <c r="A24" i="10" s="1"/>
  <c r="B25" i="10"/>
  <c r="A25" i="10" s="1"/>
  <c r="B26" i="10"/>
  <c r="A26" i="10" s="1"/>
  <c r="B27" i="10"/>
  <c r="A27" i="10" s="1"/>
  <c r="B28" i="10"/>
  <c r="B29" i="10"/>
  <c r="B30" i="10"/>
  <c r="B31" i="10"/>
  <c r="A31" i="10" s="1"/>
  <c r="B32" i="10"/>
  <c r="A32" i="10" s="1"/>
  <c r="B33" i="10"/>
  <c r="A33" i="10" s="1"/>
  <c r="B34" i="10"/>
  <c r="A34" i="10" s="1"/>
  <c r="B35" i="10"/>
  <c r="A35" i="10" s="1"/>
  <c r="B36" i="10"/>
  <c r="B37" i="10"/>
  <c r="B38" i="10"/>
  <c r="B39" i="10"/>
  <c r="A39" i="10" s="1"/>
  <c r="B9" i="10"/>
  <c r="A9" i="10" s="1"/>
  <c r="B10" i="9"/>
  <c r="B11" i="9"/>
  <c r="B12" i="9"/>
  <c r="A12" i="9" s="1"/>
  <c r="B13" i="9"/>
  <c r="B14" i="9"/>
  <c r="B15" i="9"/>
  <c r="B16" i="9"/>
  <c r="A16" i="9" s="1"/>
  <c r="B17" i="9"/>
  <c r="A17" i="9" s="1"/>
  <c r="B18" i="9"/>
  <c r="B19" i="9"/>
  <c r="A19" i="9" s="1"/>
  <c r="B20" i="9"/>
  <c r="A20" i="9" s="1"/>
  <c r="B21" i="9"/>
  <c r="B22" i="9"/>
  <c r="B23" i="9"/>
  <c r="B24" i="9"/>
  <c r="A24" i="9" s="1"/>
  <c r="B25" i="9"/>
  <c r="A25" i="9" s="1"/>
  <c r="B26" i="9"/>
  <c r="B27" i="9"/>
  <c r="A27" i="9" s="1"/>
  <c r="B28" i="9"/>
  <c r="A28" i="9" s="1"/>
  <c r="B29" i="9"/>
  <c r="B30" i="9"/>
  <c r="B31" i="9"/>
  <c r="B32" i="9"/>
  <c r="A32" i="9" s="1"/>
  <c r="B33" i="9"/>
  <c r="A33" i="9" s="1"/>
  <c r="B34" i="9"/>
  <c r="B35" i="9"/>
  <c r="A35" i="9" s="1"/>
  <c r="B36" i="9"/>
  <c r="A36" i="9" s="1"/>
  <c r="B9" i="9"/>
  <c r="S40" i="19"/>
  <c r="Q40" i="19"/>
  <c r="P40" i="19"/>
  <c r="O40" i="19"/>
  <c r="M40" i="19"/>
  <c r="L40" i="19"/>
  <c r="K40" i="19"/>
  <c r="I40" i="19"/>
  <c r="H40" i="19"/>
  <c r="G40" i="19"/>
  <c r="E40" i="19"/>
  <c r="D40" i="19"/>
  <c r="C40" i="19"/>
  <c r="R39" i="19"/>
  <c r="N39" i="19"/>
  <c r="J39" i="19"/>
  <c r="F39" i="19"/>
  <c r="R38" i="19"/>
  <c r="N38" i="19"/>
  <c r="J38" i="19"/>
  <c r="F38" i="19"/>
  <c r="R37" i="19"/>
  <c r="N37" i="19"/>
  <c r="J37" i="19"/>
  <c r="F37" i="19"/>
  <c r="R36" i="19"/>
  <c r="N36" i="19"/>
  <c r="J36" i="19"/>
  <c r="F36" i="19"/>
  <c r="A36" i="19"/>
  <c r="R35" i="19"/>
  <c r="N35" i="19"/>
  <c r="J35" i="19"/>
  <c r="F35" i="19"/>
  <c r="R34" i="19"/>
  <c r="N34" i="19"/>
  <c r="J34" i="19"/>
  <c r="F34" i="19"/>
  <c r="A34" i="19"/>
  <c r="R33" i="19"/>
  <c r="N33" i="19"/>
  <c r="J33" i="19"/>
  <c r="F33" i="19"/>
  <c r="A33" i="19"/>
  <c r="R32" i="19"/>
  <c r="N32" i="19"/>
  <c r="J32" i="19"/>
  <c r="F32" i="19"/>
  <c r="R31" i="19"/>
  <c r="N31" i="19"/>
  <c r="J31" i="19"/>
  <c r="F31" i="19"/>
  <c r="A31" i="19"/>
  <c r="R30" i="19"/>
  <c r="N30" i="19"/>
  <c r="J30" i="19"/>
  <c r="F30" i="19"/>
  <c r="R29" i="19"/>
  <c r="N29" i="19"/>
  <c r="J29" i="19"/>
  <c r="F29" i="19"/>
  <c r="R28" i="19"/>
  <c r="N28" i="19"/>
  <c r="J28" i="19"/>
  <c r="F28" i="19"/>
  <c r="A28" i="19"/>
  <c r="R27" i="19"/>
  <c r="N27" i="19"/>
  <c r="J27" i="19"/>
  <c r="F27" i="19"/>
  <c r="R26" i="19"/>
  <c r="N26" i="19"/>
  <c r="J26" i="19"/>
  <c r="F26" i="19"/>
  <c r="A26" i="19"/>
  <c r="R25" i="19"/>
  <c r="N25" i="19"/>
  <c r="J25" i="19"/>
  <c r="F25" i="19"/>
  <c r="A25" i="19"/>
  <c r="R24" i="19"/>
  <c r="N24" i="19"/>
  <c r="J24" i="19"/>
  <c r="F24" i="19"/>
  <c r="R23" i="19"/>
  <c r="N23" i="19"/>
  <c r="J23" i="19"/>
  <c r="F23" i="19"/>
  <c r="A23" i="19"/>
  <c r="R22" i="19"/>
  <c r="N22" i="19"/>
  <c r="J22" i="19"/>
  <c r="F22" i="19"/>
  <c r="R21" i="19"/>
  <c r="N21" i="19"/>
  <c r="J21" i="19"/>
  <c r="F21" i="19"/>
  <c r="R20" i="19"/>
  <c r="N20" i="19"/>
  <c r="J20" i="19"/>
  <c r="F20" i="19"/>
  <c r="A20" i="19"/>
  <c r="R19" i="19"/>
  <c r="N19" i="19"/>
  <c r="J19" i="19"/>
  <c r="F19" i="19"/>
  <c r="R18" i="19"/>
  <c r="N18" i="19"/>
  <c r="J18" i="19"/>
  <c r="F18" i="19"/>
  <c r="A18" i="19"/>
  <c r="R17" i="19"/>
  <c r="N17" i="19"/>
  <c r="J17" i="19"/>
  <c r="F17" i="19"/>
  <c r="A17" i="19"/>
  <c r="R16" i="19"/>
  <c r="N16" i="19"/>
  <c r="J16" i="19"/>
  <c r="F16" i="19"/>
  <c r="R15" i="19"/>
  <c r="N15" i="19"/>
  <c r="J15" i="19"/>
  <c r="F15" i="19"/>
  <c r="A15" i="19"/>
  <c r="R14" i="19"/>
  <c r="N14" i="19"/>
  <c r="J14" i="19"/>
  <c r="F14" i="19"/>
  <c r="R13" i="19"/>
  <c r="N13" i="19"/>
  <c r="J13" i="19"/>
  <c r="F13" i="19"/>
  <c r="R12" i="19"/>
  <c r="N12" i="19"/>
  <c r="J12" i="19"/>
  <c r="F12" i="19"/>
  <c r="A12" i="19"/>
  <c r="R11" i="19"/>
  <c r="N11" i="19"/>
  <c r="J11" i="19"/>
  <c r="F11" i="19"/>
  <c r="R10" i="19"/>
  <c r="N10" i="19"/>
  <c r="J10" i="19"/>
  <c r="F10" i="19"/>
  <c r="A10" i="19"/>
  <c r="R9" i="19"/>
  <c r="R40" i="19" s="1"/>
  <c r="N9" i="19"/>
  <c r="N40" i="19" s="1"/>
  <c r="J9" i="19"/>
  <c r="J40" i="19" s="1"/>
  <c r="F9" i="19"/>
  <c r="F40" i="19" s="1"/>
  <c r="S8" i="19"/>
  <c r="R8" i="19"/>
  <c r="Q8" i="19"/>
  <c r="P8" i="19"/>
  <c r="O8" i="19"/>
  <c r="M8" i="19"/>
  <c r="L8" i="19"/>
  <c r="K8" i="19"/>
  <c r="I8" i="19"/>
  <c r="H8" i="19"/>
  <c r="G8" i="19"/>
  <c r="O7" i="19"/>
  <c r="K7" i="19"/>
  <c r="G7" i="19"/>
  <c r="C7" i="19"/>
  <c r="B4" i="19"/>
  <c r="B3" i="19"/>
  <c r="B1" i="19"/>
  <c r="S39" i="18"/>
  <c r="Q39" i="18"/>
  <c r="P39" i="18"/>
  <c r="O39" i="18"/>
  <c r="M39" i="18"/>
  <c r="L39" i="18"/>
  <c r="K39" i="18"/>
  <c r="I39" i="18"/>
  <c r="H39" i="18"/>
  <c r="G39" i="18"/>
  <c r="E39" i="18"/>
  <c r="D39" i="18"/>
  <c r="C39" i="18"/>
  <c r="R38" i="18"/>
  <c r="N38" i="18"/>
  <c r="J38" i="18"/>
  <c r="F38" i="18"/>
  <c r="R37" i="18"/>
  <c r="N37" i="18"/>
  <c r="J37" i="18"/>
  <c r="F37" i="18"/>
  <c r="R36" i="18"/>
  <c r="N36" i="18"/>
  <c r="J36" i="18"/>
  <c r="F36" i="18"/>
  <c r="R35" i="18"/>
  <c r="N35" i="18"/>
  <c r="J35" i="18"/>
  <c r="F35" i="18"/>
  <c r="R34" i="18"/>
  <c r="N34" i="18"/>
  <c r="J34" i="18"/>
  <c r="F34" i="18"/>
  <c r="R33" i="18"/>
  <c r="N33" i="18"/>
  <c r="J33" i="18"/>
  <c r="F33" i="18"/>
  <c r="R32" i="18"/>
  <c r="N32" i="18"/>
  <c r="J32" i="18"/>
  <c r="F32" i="18"/>
  <c r="R31" i="18"/>
  <c r="N31" i="18"/>
  <c r="J31" i="18"/>
  <c r="F31" i="18"/>
  <c r="R30" i="18"/>
  <c r="N30" i="18"/>
  <c r="J30" i="18"/>
  <c r="F30" i="18"/>
  <c r="R29" i="18"/>
  <c r="N29" i="18"/>
  <c r="J29" i="18"/>
  <c r="F29" i="18"/>
  <c r="R28" i="18"/>
  <c r="N28" i="18"/>
  <c r="J28" i="18"/>
  <c r="F28" i="18"/>
  <c r="R27" i="18"/>
  <c r="N27" i="18"/>
  <c r="J27" i="18"/>
  <c r="F27" i="18"/>
  <c r="R26" i="18"/>
  <c r="N26" i="18"/>
  <c r="J26" i="18"/>
  <c r="F26" i="18"/>
  <c r="R25" i="18"/>
  <c r="N25" i="18"/>
  <c r="J25" i="18"/>
  <c r="F25" i="18"/>
  <c r="R24" i="18"/>
  <c r="N24" i="18"/>
  <c r="J24" i="18"/>
  <c r="F24" i="18"/>
  <c r="R23" i="18"/>
  <c r="N23" i="18"/>
  <c r="J23" i="18"/>
  <c r="F23" i="18"/>
  <c r="R22" i="18"/>
  <c r="N22" i="18"/>
  <c r="J22" i="18"/>
  <c r="F22" i="18"/>
  <c r="R21" i="18"/>
  <c r="N21" i="18"/>
  <c r="J21" i="18"/>
  <c r="F21" i="18"/>
  <c r="R20" i="18"/>
  <c r="N20" i="18"/>
  <c r="J20" i="18"/>
  <c r="F20" i="18"/>
  <c r="R19" i="18"/>
  <c r="N19" i="18"/>
  <c r="J19" i="18"/>
  <c r="F19" i="18"/>
  <c r="R18" i="18"/>
  <c r="N18" i="18"/>
  <c r="J18" i="18"/>
  <c r="F18" i="18"/>
  <c r="R17" i="18"/>
  <c r="N17" i="18"/>
  <c r="J17" i="18"/>
  <c r="F17" i="18"/>
  <c r="R16" i="18"/>
  <c r="N16" i="18"/>
  <c r="J16" i="18"/>
  <c r="F16" i="18"/>
  <c r="R15" i="18"/>
  <c r="N15" i="18"/>
  <c r="J15" i="18"/>
  <c r="F15" i="18"/>
  <c r="R14" i="18"/>
  <c r="N14" i="18"/>
  <c r="J14" i="18"/>
  <c r="F14" i="18"/>
  <c r="R13" i="18"/>
  <c r="N13" i="18"/>
  <c r="J13" i="18"/>
  <c r="F13" i="18"/>
  <c r="R12" i="18"/>
  <c r="N12" i="18"/>
  <c r="J12" i="18"/>
  <c r="F12" i="18"/>
  <c r="R11" i="18"/>
  <c r="N11" i="18"/>
  <c r="J11" i="18"/>
  <c r="F11" i="18"/>
  <c r="R10" i="18"/>
  <c r="N10" i="18"/>
  <c r="J10" i="18"/>
  <c r="F10" i="18"/>
  <c r="R9" i="18"/>
  <c r="R39" i="18" s="1"/>
  <c r="N9" i="18"/>
  <c r="N39" i="18" s="1"/>
  <c r="J9" i="18"/>
  <c r="F9" i="18"/>
  <c r="S8" i="18"/>
  <c r="R8" i="18"/>
  <c r="Q8" i="18"/>
  <c r="P8" i="18"/>
  <c r="O8" i="18"/>
  <c r="M8" i="18"/>
  <c r="L8" i="18"/>
  <c r="K8" i="18"/>
  <c r="I8" i="18"/>
  <c r="H8" i="18"/>
  <c r="G8" i="18"/>
  <c r="O7" i="18"/>
  <c r="K7" i="18"/>
  <c r="G7" i="18"/>
  <c r="C7" i="18"/>
  <c r="B5" i="18"/>
  <c r="B4" i="18"/>
  <c r="B3" i="18"/>
  <c r="B1" i="18"/>
  <c r="S40" i="17"/>
  <c r="Q40" i="17"/>
  <c r="P40" i="17"/>
  <c r="O40" i="17"/>
  <c r="M40" i="17"/>
  <c r="L40" i="17"/>
  <c r="K40" i="17"/>
  <c r="I40" i="17"/>
  <c r="H40" i="17"/>
  <c r="G40" i="17"/>
  <c r="E40" i="17"/>
  <c r="D40" i="17"/>
  <c r="C40" i="17"/>
  <c r="R39" i="17"/>
  <c r="N39" i="17"/>
  <c r="J39" i="17"/>
  <c r="F39" i="17"/>
  <c r="R38" i="17"/>
  <c r="N38" i="17"/>
  <c r="J38" i="17"/>
  <c r="F38" i="17"/>
  <c r="R37" i="17"/>
  <c r="N37" i="17"/>
  <c r="J37" i="17"/>
  <c r="F37" i="17"/>
  <c r="R36" i="17"/>
  <c r="N36" i="17"/>
  <c r="J36" i="17"/>
  <c r="F36" i="17"/>
  <c r="R35" i="17"/>
  <c r="N35" i="17"/>
  <c r="J35" i="17"/>
  <c r="F35" i="17"/>
  <c r="R34" i="17"/>
  <c r="N34" i="17"/>
  <c r="J34" i="17"/>
  <c r="F34" i="17"/>
  <c r="R33" i="17"/>
  <c r="N33" i="17"/>
  <c r="J33" i="17"/>
  <c r="F33" i="17"/>
  <c r="R32" i="17"/>
  <c r="N32" i="17"/>
  <c r="J32" i="17"/>
  <c r="F32" i="17"/>
  <c r="R31" i="17"/>
  <c r="N31" i="17"/>
  <c r="J31" i="17"/>
  <c r="F31" i="17"/>
  <c r="R30" i="17"/>
  <c r="N30" i="17"/>
  <c r="J30" i="17"/>
  <c r="F30" i="17"/>
  <c r="R29" i="17"/>
  <c r="N29" i="17"/>
  <c r="J29" i="17"/>
  <c r="F29" i="17"/>
  <c r="R28" i="17"/>
  <c r="N28" i="17"/>
  <c r="J28" i="17"/>
  <c r="F28" i="17"/>
  <c r="R27" i="17"/>
  <c r="N27" i="17"/>
  <c r="J27" i="17"/>
  <c r="F27" i="17"/>
  <c r="R26" i="17"/>
  <c r="N26" i="17"/>
  <c r="J26" i="17"/>
  <c r="F26" i="17"/>
  <c r="R25" i="17"/>
  <c r="N25" i="17"/>
  <c r="J25" i="17"/>
  <c r="F25" i="17"/>
  <c r="R24" i="17"/>
  <c r="N24" i="17"/>
  <c r="J24" i="17"/>
  <c r="F24" i="17"/>
  <c r="R23" i="17"/>
  <c r="N23" i="17"/>
  <c r="J23" i="17"/>
  <c r="F23" i="17"/>
  <c r="R22" i="17"/>
  <c r="N22" i="17"/>
  <c r="J22" i="17"/>
  <c r="F22" i="17"/>
  <c r="R21" i="17"/>
  <c r="N21" i="17"/>
  <c r="J21" i="17"/>
  <c r="F21" i="17"/>
  <c r="R20" i="17"/>
  <c r="N20" i="17"/>
  <c r="J20" i="17"/>
  <c r="F20" i="17"/>
  <c r="R19" i="17"/>
  <c r="N19" i="17"/>
  <c r="J19" i="17"/>
  <c r="F19" i="17"/>
  <c r="R18" i="17"/>
  <c r="N18" i="17"/>
  <c r="J18" i="17"/>
  <c r="F18" i="17"/>
  <c r="R17" i="17"/>
  <c r="N17" i="17"/>
  <c r="J17" i="17"/>
  <c r="F17" i="17"/>
  <c r="R16" i="17"/>
  <c r="N16" i="17"/>
  <c r="J16" i="17"/>
  <c r="F16" i="17"/>
  <c r="R15" i="17"/>
  <c r="N15" i="17"/>
  <c r="J15" i="17"/>
  <c r="F15" i="17"/>
  <c r="R14" i="17"/>
  <c r="N14" i="17"/>
  <c r="J14" i="17"/>
  <c r="F14" i="17"/>
  <c r="R13" i="17"/>
  <c r="N13" i="17"/>
  <c r="J13" i="17"/>
  <c r="F13" i="17"/>
  <c r="R12" i="17"/>
  <c r="N12" i="17"/>
  <c r="J12" i="17"/>
  <c r="F12" i="17"/>
  <c r="R11" i="17"/>
  <c r="N11" i="17"/>
  <c r="J11" i="17"/>
  <c r="F11" i="17"/>
  <c r="R10" i="17"/>
  <c r="N10" i="17"/>
  <c r="J10" i="17"/>
  <c r="F10" i="17"/>
  <c r="R9" i="17"/>
  <c r="R40" i="17" s="1"/>
  <c r="N9" i="17"/>
  <c r="N40" i="17" s="1"/>
  <c r="J9" i="17"/>
  <c r="J40" i="17" s="1"/>
  <c r="F9" i="17"/>
  <c r="F40" i="17" s="1"/>
  <c r="S8" i="17"/>
  <c r="R8" i="17"/>
  <c r="Q8" i="17"/>
  <c r="P8" i="17"/>
  <c r="O8" i="17"/>
  <c r="M8" i="17"/>
  <c r="L8" i="17"/>
  <c r="K8" i="17"/>
  <c r="I8" i="17"/>
  <c r="H8" i="17"/>
  <c r="G8" i="17"/>
  <c r="O7" i="17"/>
  <c r="K7" i="17"/>
  <c r="G7" i="17"/>
  <c r="C7" i="17"/>
  <c r="B5" i="17"/>
  <c r="B4" i="17"/>
  <c r="B3" i="17"/>
  <c r="B1" i="17"/>
  <c r="S39" i="16"/>
  <c r="Q39" i="16"/>
  <c r="P39" i="16"/>
  <c r="O39" i="16"/>
  <c r="M39" i="16"/>
  <c r="L39" i="16"/>
  <c r="K39" i="16"/>
  <c r="I39" i="16"/>
  <c r="H39" i="16"/>
  <c r="G39" i="16"/>
  <c r="E39" i="16"/>
  <c r="D39" i="16"/>
  <c r="C39" i="16"/>
  <c r="R38" i="16"/>
  <c r="N38" i="16"/>
  <c r="J38" i="16"/>
  <c r="F38" i="16"/>
  <c r="A38" i="16"/>
  <c r="R37" i="16"/>
  <c r="N37" i="16"/>
  <c r="J37" i="16"/>
  <c r="F37" i="16"/>
  <c r="A37" i="16"/>
  <c r="R36" i="16"/>
  <c r="N36" i="16"/>
  <c r="J36" i="16"/>
  <c r="F36" i="16"/>
  <c r="A36" i="16"/>
  <c r="R35" i="16"/>
  <c r="N35" i="16"/>
  <c r="J35" i="16"/>
  <c r="F35" i="16"/>
  <c r="A35" i="16"/>
  <c r="R34" i="16"/>
  <c r="N34" i="16"/>
  <c r="J34" i="16"/>
  <c r="F34" i="16"/>
  <c r="R33" i="16"/>
  <c r="N33" i="16"/>
  <c r="J33" i="16"/>
  <c r="F33" i="16"/>
  <c r="R32" i="16"/>
  <c r="N32" i="16"/>
  <c r="J32" i="16"/>
  <c r="F32" i="16"/>
  <c r="R31" i="16"/>
  <c r="N31" i="16"/>
  <c r="J31" i="16"/>
  <c r="F31" i="16"/>
  <c r="A31" i="16"/>
  <c r="R30" i="16"/>
  <c r="N30" i="16"/>
  <c r="J30" i="16"/>
  <c r="F30" i="16"/>
  <c r="A30" i="16"/>
  <c r="R29" i="16"/>
  <c r="N29" i="16"/>
  <c r="J29" i="16"/>
  <c r="F29" i="16"/>
  <c r="A29" i="16"/>
  <c r="R28" i="16"/>
  <c r="N28" i="16"/>
  <c r="J28" i="16"/>
  <c r="F28" i="16"/>
  <c r="A28" i="16"/>
  <c r="R27" i="16"/>
  <c r="N27" i="16"/>
  <c r="J27" i="16"/>
  <c r="F27" i="16"/>
  <c r="A27" i="16"/>
  <c r="R26" i="16"/>
  <c r="N26" i="16"/>
  <c r="J26" i="16"/>
  <c r="F26" i="16"/>
  <c r="R25" i="16"/>
  <c r="N25" i="16"/>
  <c r="J25" i="16"/>
  <c r="F25" i="16"/>
  <c r="R24" i="16"/>
  <c r="N24" i="16"/>
  <c r="J24" i="16"/>
  <c r="F24" i="16"/>
  <c r="R23" i="16"/>
  <c r="N23" i="16"/>
  <c r="J23" i="16"/>
  <c r="F23" i="16"/>
  <c r="R22" i="16"/>
  <c r="N22" i="16"/>
  <c r="J22" i="16"/>
  <c r="F22" i="16"/>
  <c r="A22" i="16"/>
  <c r="R21" i="16"/>
  <c r="N21" i="16"/>
  <c r="J21" i="16"/>
  <c r="F21" i="16"/>
  <c r="A21" i="16"/>
  <c r="R20" i="16"/>
  <c r="N20" i="16"/>
  <c r="J20" i="16"/>
  <c r="F20" i="16"/>
  <c r="A20" i="16"/>
  <c r="R19" i="16"/>
  <c r="N19" i="16"/>
  <c r="J19" i="16"/>
  <c r="F19" i="16"/>
  <c r="A19" i="16"/>
  <c r="R18" i="16"/>
  <c r="N18" i="16"/>
  <c r="J18" i="16"/>
  <c r="F18" i="16"/>
  <c r="R17" i="16"/>
  <c r="N17" i="16"/>
  <c r="J17" i="16"/>
  <c r="F17" i="16"/>
  <c r="R16" i="16"/>
  <c r="N16" i="16"/>
  <c r="J16" i="16"/>
  <c r="F16" i="16"/>
  <c r="R15" i="16"/>
  <c r="N15" i="16"/>
  <c r="J15" i="16"/>
  <c r="F15" i="16"/>
  <c r="R14" i="16"/>
  <c r="N14" i="16"/>
  <c r="J14" i="16"/>
  <c r="F14" i="16"/>
  <c r="A14" i="16"/>
  <c r="R13" i="16"/>
  <c r="N13" i="16"/>
  <c r="J13" i="16"/>
  <c r="F13" i="16"/>
  <c r="A13" i="16"/>
  <c r="R12" i="16"/>
  <c r="N12" i="16"/>
  <c r="J12" i="16"/>
  <c r="F12" i="16"/>
  <c r="A12" i="16"/>
  <c r="R11" i="16"/>
  <c r="N11" i="16"/>
  <c r="J11" i="16"/>
  <c r="F11" i="16"/>
  <c r="A11" i="16"/>
  <c r="R10" i="16"/>
  <c r="N10" i="16"/>
  <c r="J10" i="16"/>
  <c r="F10" i="16"/>
  <c r="R9" i="16"/>
  <c r="N9" i="16"/>
  <c r="J9" i="16"/>
  <c r="F9" i="16"/>
  <c r="S8" i="16"/>
  <c r="R8" i="16"/>
  <c r="Q8" i="16"/>
  <c r="P8" i="16"/>
  <c r="O8" i="16"/>
  <c r="M8" i="16"/>
  <c r="L8" i="16"/>
  <c r="K8" i="16"/>
  <c r="I8" i="16"/>
  <c r="H8" i="16"/>
  <c r="G8" i="16"/>
  <c r="O7" i="16"/>
  <c r="K7" i="16"/>
  <c r="G7" i="16"/>
  <c r="C7" i="16"/>
  <c r="B5" i="16"/>
  <c r="B4" i="16"/>
  <c r="B3" i="16"/>
  <c r="B1" i="16"/>
  <c r="S40" i="15"/>
  <c r="Q40" i="15"/>
  <c r="P40" i="15"/>
  <c r="O40" i="15"/>
  <c r="M40" i="15"/>
  <c r="L40" i="15"/>
  <c r="K40" i="15"/>
  <c r="I40" i="15"/>
  <c r="H40" i="15"/>
  <c r="G40" i="15"/>
  <c r="E40" i="15"/>
  <c r="D40" i="15"/>
  <c r="C40" i="15"/>
  <c r="R39" i="15"/>
  <c r="N39" i="15"/>
  <c r="J39" i="15"/>
  <c r="F39" i="15"/>
  <c r="A39" i="15"/>
  <c r="R38" i="15"/>
  <c r="N38" i="15"/>
  <c r="J38" i="15"/>
  <c r="F38" i="15"/>
  <c r="R37" i="15"/>
  <c r="N37" i="15"/>
  <c r="J37" i="15"/>
  <c r="F37" i="15"/>
  <c r="A37" i="15"/>
  <c r="R36" i="15"/>
  <c r="N36" i="15"/>
  <c r="J36" i="15"/>
  <c r="F36" i="15"/>
  <c r="R35" i="15"/>
  <c r="N35" i="15"/>
  <c r="J35" i="15"/>
  <c r="F35" i="15"/>
  <c r="R34" i="15"/>
  <c r="N34" i="15"/>
  <c r="J34" i="15"/>
  <c r="F34" i="15"/>
  <c r="A34" i="15"/>
  <c r="R33" i="15"/>
  <c r="N33" i="15"/>
  <c r="J33" i="15"/>
  <c r="F33" i="15"/>
  <c r="R32" i="15"/>
  <c r="N32" i="15"/>
  <c r="J32" i="15"/>
  <c r="F32" i="15"/>
  <c r="A32" i="15"/>
  <c r="R31" i="15"/>
  <c r="N31" i="15"/>
  <c r="J31" i="15"/>
  <c r="F31" i="15"/>
  <c r="A31" i="15"/>
  <c r="R30" i="15"/>
  <c r="N30" i="15"/>
  <c r="J30" i="15"/>
  <c r="F30" i="15"/>
  <c r="R29" i="15"/>
  <c r="N29" i="15"/>
  <c r="J29" i="15"/>
  <c r="F29" i="15"/>
  <c r="A29" i="15"/>
  <c r="R28" i="15"/>
  <c r="N28" i="15"/>
  <c r="J28" i="15"/>
  <c r="F28" i="15"/>
  <c r="R27" i="15"/>
  <c r="N27" i="15"/>
  <c r="J27" i="15"/>
  <c r="F27" i="15"/>
  <c r="R26" i="15"/>
  <c r="N26" i="15"/>
  <c r="J26" i="15"/>
  <c r="F26" i="15"/>
  <c r="A26" i="15"/>
  <c r="R25" i="15"/>
  <c r="N25" i="15"/>
  <c r="J25" i="15"/>
  <c r="F25" i="15"/>
  <c r="A25" i="15"/>
  <c r="R24" i="15"/>
  <c r="N24" i="15"/>
  <c r="J24" i="15"/>
  <c r="F24" i="15"/>
  <c r="A24" i="15"/>
  <c r="R23" i="15"/>
  <c r="N23" i="15"/>
  <c r="J23" i="15"/>
  <c r="F23" i="15"/>
  <c r="A23" i="15"/>
  <c r="R22" i="15"/>
  <c r="N22" i="15"/>
  <c r="J22" i="15"/>
  <c r="F22" i="15"/>
  <c r="R21" i="15"/>
  <c r="N21" i="15"/>
  <c r="J21" i="15"/>
  <c r="F21" i="15"/>
  <c r="A21" i="15"/>
  <c r="R20" i="15"/>
  <c r="N20" i="15"/>
  <c r="J20" i="15"/>
  <c r="F20" i="15"/>
  <c r="R19" i="15"/>
  <c r="N19" i="15"/>
  <c r="J19" i="15"/>
  <c r="F19" i="15"/>
  <c r="R18" i="15"/>
  <c r="N18" i="15"/>
  <c r="J18" i="15"/>
  <c r="F18" i="15"/>
  <c r="A18" i="15"/>
  <c r="R17" i="15"/>
  <c r="N17" i="15"/>
  <c r="J17" i="15"/>
  <c r="F17" i="15"/>
  <c r="A17" i="15"/>
  <c r="R16" i="15"/>
  <c r="N16" i="15"/>
  <c r="J16" i="15"/>
  <c r="F16" i="15"/>
  <c r="A16" i="15"/>
  <c r="R15" i="15"/>
  <c r="N15" i="15"/>
  <c r="J15" i="15"/>
  <c r="F15" i="15"/>
  <c r="A15" i="15"/>
  <c r="R14" i="15"/>
  <c r="N14" i="15"/>
  <c r="J14" i="15"/>
  <c r="F14" i="15"/>
  <c r="R13" i="15"/>
  <c r="N13" i="15"/>
  <c r="J13" i="15"/>
  <c r="F13" i="15"/>
  <c r="A13" i="15"/>
  <c r="R12" i="15"/>
  <c r="N12" i="15"/>
  <c r="J12" i="15"/>
  <c r="F12" i="15"/>
  <c r="R11" i="15"/>
  <c r="R40" i="15" s="1"/>
  <c r="N11" i="15"/>
  <c r="J11" i="15"/>
  <c r="F11" i="15"/>
  <c r="R10" i="15"/>
  <c r="N10" i="15"/>
  <c r="J10" i="15"/>
  <c r="J40" i="15" s="1"/>
  <c r="F10" i="15"/>
  <c r="A10" i="15"/>
  <c r="R9" i="15"/>
  <c r="N9" i="15"/>
  <c r="N40" i="15" s="1"/>
  <c r="J9" i="15"/>
  <c r="F9" i="15"/>
  <c r="F40" i="15" s="1"/>
  <c r="A9" i="15"/>
  <c r="S8" i="15"/>
  <c r="R8" i="15"/>
  <c r="Q8" i="15"/>
  <c r="P8" i="15"/>
  <c r="O8" i="15"/>
  <c r="M8" i="15"/>
  <c r="L8" i="15"/>
  <c r="K8" i="15"/>
  <c r="I8" i="15"/>
  <c r="H8" i="15"/>
  <c r="G8" i="15"/>
  <c r="O7" i="15"/>
  <c r="K7" i="15"/>
  <c r="G7" i="15"/>
  <c r="C7" i="15"/>
  <c r="B5" i="15"/>
  <c r="B4" i="15"/>
  <c r="B3" i="15"/>
  <c r="B1" i="15"/>
  <c r="S40" i="14"/>
  <c r="Q40" i="14"/>
  <c r="P40" i="14"/>
  <c r="O40" i="14"/>
  <c r="M40" i="14"/>
  <c r="L40" i="14"/>
  <c r="K40" i="14"/>
  <c r="I40" i="14"/>
  <c r="H40" i="14"/>
  <c r="G40" i="14"/>
  <c r="E40" i="14"/>
  <c r="D40" i="14"/>
  <c r="C40" i="14"/>
  <c r="R39" i="14"/>
  <c r="N39" i="14"/>
  <c r="J39" i="14"/>
  <c r="F39" i="14"/>
  <c r="A39" i="14"/>
  <c r="R38" i="14"/>
  <c r="N38" i="14"/>
  <c r="J38" i="14"/>
  <c r="F38" i="14"/>
  <c r="A38" i="14"/>
  <c r="R37" i="14"/>
  <c r="N37" i="14"/>
  <c r="J37" i="14"/>
  <c r="F37" i="14"/>
  <c r="R36" i="14"/>
  <c r="N36" i="14"/>
  <c r="J36" i="14"/>
  <c r="F36" i="14"/>
  <c r="R35" i="14"/>
  <c r="N35" i="14"/>
  <c r="J35" i="14"/>
  <c r="F35" i="14"/>
  <c r="R34" i="14"/>
  <c r="N34" i="14"/>
  <c r="J34" i="14"/>
  <c r="F34" i="14"/>
  <c r="R33" i="14"/>
  <c r="N33" i="14"/>
  <c r="J33" i="14"/>
  <c r="F33" i="14"/>
  <c r="R32" i="14"/>
  <c r="N32" i="14"/>
  <c r="J32" i="14"/>
  <c r="F32" i="14"/>
  <c r="A32" i="14"/>
  <c r="R31" i="14"/>
  <c r="N31" i="14"/>
  <c r="J31" i="14"/>
  <c r="F31" i="14"/>
  <c r="A31" i="14"/>
  <c r="R30" i="14"/>
  <c r="N30" i="14"/>
  <c r="J30" i="14"/>
  <c r="F30" i="14"/>
  <c r="A30" i="14"/>
  <c r="R29" i="14"/>
  <c r="N29" i="14"/>
  <c r="J29" i="14"/>
  <c r="F29" i="14"/>
  <c r="R28" i="14"/>
  <c r="N28" i="14"/>
  <c r="J28" i="14"/>
  <c r="F28" i="14"/>
  <c r="R27" i="14"/>
  <c r="N27" i="14"/>
  <c r="J27" i="14"/>
  <c r="F27" i="14"/>
  <c r="R26" i="14"/>
  <c r="N26" i="14"/>
  <c r="J26" i="14"/>
  <c r="F26" i="14"/>
  <c r="A26" i="14"/>
  <c r="R25" i="14"/>
  <c r="N25" i="14"/>
  <c r="J25" i="14"/>
  <c r="F25" i="14"/>
  <c r="R24" i="14"/>
  <c r="N24" i="14"/>
  <c r="J24" i="14"/>
  <c r="F24" i="14"/>
  <c r="A24" i="14"/>
  <c r="R23" i="14"/>
  <c r="N23" i="14"/>
  <c r="J23" i="14"/>
  <c r="F23" i="14"/>
  <c r="A23" i="14"/>
  <c r="R22" i="14"/>
  <c r="N22" i="14"/>
  <c r="J22" i="14"/>
  <c r="F22" i="14"/>
  <c r="A22" i="14"/>
  <c r="R21" i="14"/>
  <c r="N21" i="14"/>
  <c r="J21" i="14"/>
  <c r="F21" i="14"/>
  <c r="R20" i="14"/>
  <c r="N20" i="14"/>
  <c r="J20" i="14"/>
  <c r="F20" i="14"/>
  <c r="R19" i="14"/>
  <c r="N19" i="14"/>
  <c r="J19" i="14"/>
  <c r="F19" i="14"/>
  <c r="R18" i="14"/>
  <c r="N18" i="14"/>
  <c r="J18" i="14"/>
  <c r="F18" i="14"/>
  <c r="R17" i="14"/>
  <c r="N17" i="14"/>
  <c r="J17" i="14"/>
  <c r="F17" i="14"/>
  <c r="R16" i="14"/>
  <c r="N16" i="14"/>
  <c r="J16" i="14"/>
  <c r="F16" i="14"/>
  <c r="A16" i="14"/>
  <c r="R15" i="14"/>
  <c r="N15" i="14"/>
  <c r="J15" i="14"/>
  <c r="F15" i="14"/>
  <c r="A15" i="14"/>
  <c r="R14" i="14"/>
  <c r="N14" i="14"/>
  <c r="J14" i="14"/>
  <c r="F14" i="14"/>
  <c r="A14" i="14"/>
  <c r="R13" i="14"/>
  <c r="N13" i="14"/>
  <c r="J13" i="14"/>
  <c r="F13" i="14"/>
  <c r="R12" i="14"/>
  <c r="N12" i="14"/>
  <c r="J12" i="14"/>
  <c r="F12" i="14"/>
  <c r="R11" i="14"/>
  <c r="N11" i="14"/>
  <c r="J11" i="14"/>
  <c r="F11" i="14"/>
  <c r="R10" i="14"/>
  <c r="N10" i="14"/>
  <c r="J10" i="14"/>
  <c r="F10" i="14"/>
  <c r="R9" i="14"/>
  <c r="R40" i="14" s="1"/>
  <c r="N9" i="14"/>
  <c r="N40" i="14" s="1"/>
  <c r="J9" i="14"/>
  <c r="J40" i="14" s="1"/>
  <c r="F9" i="14"/>
  <c r="F40" i="14" s="1"/>
  <c r="A9" i="14"/>
  <c r="S8" i="14"/>
  <c r="R8" i="14"/>
  <c r="Q8" i="14"/>
  <c r="P8" i="14"/>
  <c r="O8" i="14"/>
  <c r="M8" i="14"/>
  <c r="L8" i="14"/>
  <c r="K8" i="14"/>
  <c r="I8" i="14"/>
  <c r="H8" i="14"/>
  <c r="G8" i="14"/>
  <c r="O7" i="14"/>
  <c r="K7" i="14"/>
  <c r="G7" i="14"/>
  <c r="C7" i="14"/>
  <c r="B5" i="14"/>
  <c r="B4" i="14"/>
  <c r="B3" i="14"/>
  <c r="B1" i="14"/>
  <c r="S39" i="13"/>
  <c r="Q39" i="13"/>
  <c r="P39" i="13"/>
  <c r="O39" i="13"/>
  <c r="M39" i="13"/>
  <c r="L39" i="13"/>
  <c r="K39" i="13"/>
  <c r="I39" i="13"/>
  <c r="H39" i="13"/>
  <c r="G39" i="13"/>
  <c r="E39" i="13"/>
  <c r="D39" i="13"/>
  <c r="C39" i="13"/>
  <c r="R38" i="13"/>
  <c r="N38" i="13"/>
  <c r="J38" i="13"/>
  <c r="F38" i="13"/>
  <c r="R37" i="13"/>
  <c r="N37" i="13"/>
  <c r="J37" i="13"/>
  <c r="F37" i="13"/>
  <c r="R36" i="13"/>
  <c r="N36" i="13"/>
  <c r="J36" i="13"/>
  <c r="F36" i="13"/>
  <c r="A36" i="13"/>
  <c r="R35" i="13"/>
  <c r="N35" i="13"/>
  <c r="J35" i="13"/>
  <c r="F35" i="13"/>
  <c r="R34" i="13"/>
  <c r="N34" i="13"/>
  <c r="J34" i="13"/>
  <c r="F34" i="13"/>
  <c r="A34" i="13"/>
  <c r="R33" i="13"/>
  <c r="N33" i="13"/>
  <c r="J33" i="13"/>
  <c r="F33" i="13"/>
  <c r="R32" i="13"/>
  <c r="N32" i="13"/>
  <c r="J32" i="13"/>
  <c r="F32" i="13"/>
  <c r="R31" i="13"/>
  <c r="N31" i="13"/>
  <c r="J31" i="13"/>
  <c r="F31" i="13"/>
  <c r="R30" i="13"/>
  <c r="N30" i="13"/>
  <c r="J30" i="13"/>
  <c r="F30" i="13"/>
  <c r="R29" i="13"/>
  <c r="N29" i="13"/>
  <c r="J29" i="13"/>
  <c r="F29" i="13"/>
  <c r="R28" i="13"/>
  <c r="N28" i="13"/>
  <c r="J28" i="13"/>
  <c r="F28" i="13"/>
  <c r="A28" i="13"/>
  <c r="R27" i="13"/>
  <c r="N27" i="13"/>
  <c r="J27" i="13"/>
  <c r="F27" i="13"/>
  <c r="R26" i="13"/>
  <c r="N26" i="13"/>
  <c r="J26" i="13"/>
  <c r="F26" i="13"/>
  <c r="R25" i="13"/>
  <c r="N25" i="13"/>
  <c r="J25" i="13"/>
  <c r="F25" i="13"/>
  <c r="A25" i="13"/>
  <c r="R24" i="13"/>
  <c r="N24" i="13"/>
  <c r="J24" i="13"/>
  <c r="F24" i="13"/>
  <c r="R23" i="13"/>
  <c r="N23" i="13"/>
  <c r="J23" i="13"/>
  <c r="F23" i="13"/>
  <c r="R22" i="13"/>
  <c r="N22" i="13"/>
  <c r="J22" i="13"/>
  <c r="F22" i="13"/>
  <c r="R21" i="13"/>
  <c r="N21" i="13"/>
  <c r="J21" i="13"/>
  <c r="F21" i="13"/>
  <c r="R20" i="13"/>
  <c r="N20" i="13"/>
  <c r="J20" i="13"/>
  <c r="F20" i="13"/>
  <c r="A20" i="13"/>
  <c r="R19" i="13"/>
  <c r="N19" i="13"/>
  <c r="J19" i="13"/>
  <c r="F19" i="13"/>
  <c r="R18" i="13"/>
  <c r="N18" i="13"/>
  <c r="J18" i="13"/>
  <c r="F18" i="13"/>
  <c r="R17" i="13"/>
  <c r="N17" i="13"/>
  <c r="J17" i="13"/>
  <c r="F17" i="13"/>
  <c r="R16" i="13"/>
  <c r="N16" i="13"/>
  <c r="J16" i="13"/>
  <c r="F16" i="13"/>
  <c r="R15" i="13"/>
  <c r="N15" i="13"/>
  <c r="J15" i="13"/>
  <c r="F15" i="13"/>
  <c r="R14" i="13"/>
  <c r="N14" i="13"/>
  <c r="J14" i="13"/>
  <c r="F14" i="13"/>
  <c r="R13" i="13"/>
  <c r="N13" i="13"/>
  <c r="J13" i="13"/>
  <c r="F13" i="13"/>
  <c r="R12" i="13"/>
  <c r="N12" i="13"/>
  <c r="J12" i="13"/>
  <c r="F12" i="13"/>
  <c r="A12" i="13"/>
  <c r="R11" i="13"/>
  <c r="N11" i="13"/>
  <c r="J11" i="13"/>
  <c r="F11" i="13"/>
  <c r="R10" i="13"/>
  <c r="N10" i="13"/>
  <c r="J10" i="13"/>
  <c r="F10" i="13"/>
  <c r="A10" i="13"/>
  <c r="R9" i="13"/>
  <c r="R39" i="13" s="1"/>
  <c r="N9" i="13"/>
  <c r="J9" i="13"/>
  <c r="F9" i="13"/>
  <c r="A9" i="13"/>
  <c r="S8" i="13"/>
  <c r="R8" i="13"/>
  <c r="Q8" i="13"/>
  <c r="P8" i="13"/>
  <c r="O8" i="13"/>
  <c r="M8" i="13"/>
  <c r="L8" i="13"/>
  <c r="K8" i="13"/>
  <c r="I8" i="13"/>
  <c r="H8" i="13"/>
  <c r="G8" i="13"/>
  <c r="O7" i="13"/>
  <c r="K7" i="13"/>
  <c r="G7" i="13"/>
  <c r="C7" i="13"/>
  <c r="B5" i="13"/>
  <c r="B4" i="13"/>
  <c r="B3" i="13"/>
  <c r="B1" i="13"/>
  <c r="S40" i="12"/>
  <c r="Q40" i="12"/>
  <c r="P40" i="12"/>
  <c r="O40" i="12"/>
  <c r="M40" i="12"/>
  <c r="L40" i="12"/>
  <c r="K40" i="12"/>
  <c r="I40" i="12"/>
  <c r="H40" i="12"/>
  <c r="G40" i="12"/>
  <c r="E40" i="12"/>
  <c r="D40" i="12"/>
  <c r="C40" i="12"/>
  <c r="R39" i="12"/>
  <c r="N39" i="12"/>
  <c r="J39" i="12"/>
  <c r="F39" i="12"/>
  <c r="R38" i="12"/>
  <c r="N38" i="12"/>
  <c r="J38" i="12"/>
  <c r="F38" i="12"/>
  <c r="R37" i="12"/>
  <c r="N37" i="12"/>
  <c r="J37" i="12"/>
  <c r="F37" i="12"/>
  <c r="R36" i="12"/>
  <c r="N36" i="12"/>
  <c r="J36" i="12"/>
  <c r="F36" i="12"/>
  <c r="A36" i="12"/>
  <c r="R35" i="12"/>
  <c r="N35" i="12"/>
  <c r="J35" i="12"/>
  <c r="F35" i="12"/>
  <c r="A35" i="12"/>
  <c r="R34" i="12"/>
  <c r="N34" i="12"/>
  <c r="J34" i="12"/>
  <c r="F34" i="12"/>
  <c r="A34" i="12"/>
  <c r="R33" i="12"/>
  <c r="N33" i="12"/>
  <c r="J33" i="12"/>
  <c r="F33" i="12"/>
  <c r="R32" i="12"/>
  <c r="N32" i="12"/>
  <c r="J32" i="12"/>
  <c r="F32" i="12"/>
  <c r="R31" i="12"/>
  <c r="N31" i="12"/>
  <c r="J31" i="12"/>
  <c r="F31" i="12"/>
  <c r="R30" i="12"/>
  <c r="N30" i="12"/>
  <c r="J30" i="12"/>
  <c r="F30" i="12"/>
  <c r="R29" i="12"/>
  <c r="N29" i="12"/>
  <c r="J29" i="12"/>
  <c r="F29" i="12"/>
  <c r="R28" i="12"/>
  <c r="N28" i="12"/>
  <c r="J28" i="12"/>
  <c r="F28" i="12"/>
  <c r="R27" i="12"/>
  <c r="N27" i="12"/>
  <c r="J27" i="12"/>
  <c r="F27" i="12"/>
  <c r="A27" i="12"/>
  <c r="R26" i="12"/>
  <c r="N26" i="12"/>
  <c r="J26" i="12"/>
  <c r="F26" i="12"/>
  <c r="A26" i="12"/>
  <c r="R25" i="12"/>
  <c r="N25" i="12"/>
  <c r="J25" i="12"/>
  <c r="F25" i="12"/>
  <c r="R24" i="12"/>
  <c r="N24" i="12"/>
  <c r="J24" i="12"/>
  <c r="F24" i="12"/>
  <c r="R23" i="12"/>
  <c r="N23" i="12"/>
  <c r="J23" i="12"/>
  <c r="F23" i="12"/>
  <c r="R22" i="12"/>
  <c r="N22" i="12"/>
  <c r="J22" i="12"/>
  <c r="F22" i="12"/>
  <c r="R21" i="12"/>
  <c r="N21" i="12"/>
  <c r="J21" i="12"/>
  <c r="F21" i="12"/>
  <c r="R20" i="12"/>
  <c r="N20" i="12"/>
  <c r="J20" i="12"/>
  <c r="F20" i="12"/>
  <c r="R19" i="12"/>
  <c r="N19" i="12"/>
  <c r="J19" i="12"/>
  <c r="F19" i="12"/>
  <c r="A19" i="12"/>
  <c r="R18" i="12"/>
  <c r="N18" i="12"/>
  <c r="J18" i="12"/>
  <c r="F18" i="12"/>
  <c r="A18" i="12"/>
  <c r="R17" i="12"/>
  <c r="N17" i="12"/>
  <c r="J17" i="12"/>
  <c r="F17" i="12"/>
  <c r="R16" i="12"/>
  <c r="N16" i="12"/>
  <c r="J16" i="12"/>
  <c r="F16" i="12"/>
  <c r="R15" i="12"/>
  <c r="N15" i="12"/>
  <c r="J15" i="12"/>
  <c r="F15" i="12"/>
  <c r="R14" i="12"/>
  <c r="N14" i="12"/>
  <c r="J14" i="12"/>
  <c r="F14" i="12"/>
  <c r="R13" i="12"/>
  <c r="N13" i="12"/>
  <c r="J13" i="12"/>
  <c r="F13" i="12"/>
  <c r="R12" i="12"/>
  <c r="N12" i="12"/>
  <c r="J12" i="12"/>
  <c r="F12" i="12"/>
  <c r="A12" i="12"/>
  <c r="R11" i="12"/>
  <c r="N11" i="12"/>
  <c r="J11" i="12"/>
  <c r="F11" i="12"/>
  <c r="A11" i="12"/>
  <c r="R10" i="12"/>
  <c r="N10" i="12"/>
  <c r="J10" i="12"/>
  <c r="F10" i="12"/>
  <c r="A10" i="12"/>
  <c r="R9" i="12"/>
  <c r="R40" i="12" s="1"/>
  <c r="N9" i="12"/>
  <c r="N40" i="12" s="1"/>
  <c r="J9" i="12"/>
  <c r="J40" i="12" s="1"/>
  <c r="F9" i="12"/>
  <c r="F40" i="12" s="1"/>
  <c r="S8" i="12"/>
  <c r="R8" i="12"/>
  <c r="Q8" i="12"/>
  <c r="P8" i="12"/>
  <c r="O8" i="12"/>
  <c r="M8" i="12"/>
  <c r="L8" i="12"/>
  <c r="K8" i="12"/>
  <c r="I8" i="12"/>
  <c r="H8" i="12"/>
  <c r="G8" i="12"/>
  <c r="O7" i="12"/>
  <c r="K7" i="12"/>
  <c r="G7" i="12"/>
  <c r="C7" i="12"/>
  <c r="B5" i="12"/>
  <c r="B4" i="12"/>
  <c r="B3" i="12"/>
  <c r="B1" i="12"/>
  <c r="S39" i="11"/>
  <c r="Q39" i="11"/>
  <c r="P39" i="11"/>
  <c r="O39" i="11"/>
  <c r="M39" i="11"/>
  <c r="L39" i="11"/>
  <c r="K39" i="11"/>
  <c r="I39" i="11"/>
  <c r="H39" i="11"/>
  <c r="G39" i="11"/>
  <c r="E39" i="11"/>
  <c r="D39" i="11"/>
  <c r="C39" i="11"/>
  <c r="R38" i="11"/>
  <c r="N38" i="11"/>
  <c r="J38" i="11"/>
  <c r="F38" i="11"/>
  <c r="R37" i="11"/>
  <c r="N37" i="11"/>
  <c r="J37" i="11"/>
  <c r="F37" i="11"/>
  <c r="R36" i="11"/>
  <c r="N36" i="11"/>
  <c r="J36" i="11"/>
  <c r="F36" i="11"/>
  <c r="A36" i="11"/>
  <c r="R35" i="11"/>
  <c r="N35" i="11"/>
  <c r="J35" i="11"/>
  <c r="F35" i="11"/>
  <c r="A35" i="11"/>
  <c r="R34" i="11"/>
  <c r="N34" i="11"/>
  <c r="J34" i="11"/>
  <c r="F34" i="11"/>
  <c r="A34" i="11"/>
  <c r="R33" i="11"/>
  <c r="N33" i="11"/>
  <c r="J33" i="11"/>
  <c r="F33" i="11"/>
  <c r="R32" i="11"/>
  <c r="N32" i="11"/>
  <c r="J32" i="11"/>
  <c r="F32" i="11"/>
  <c r="R31" i="11"/>
  <c r="N31" i="11"/>
  <c r="J31" i="11"/>
  <c r="F31" i="11"/>
  <c r="R30" i="11"/>
  <c r="N30" i="11"/>
  <c r="J30" i="11"/>
  <c r="F30" i="11"/>
  <c r="R29" i="11"/>
  <c r="N29" i="11"/>
  <c r="J29" i="11"/>
  <c r="F29" i="11"/>
  <c r="R28" i="11"/>
  <c r="N28" i="11"/>
  <c r="J28" i="11"/>
  <c r="F28" i="11"/>
  <c r="A28" i="11"/>
  <c r="R27" i="11"/>
  <c r="N27" i="11"/>
  <c r="J27" i="11"/>
  <c r="F27" i="11"/>
  <c r="A27" i="11"/>
  <c r="R26" i="11"/>
  <c r="N26" i="11"/>
  <c r="J26" i="11"/>
  <c r="F26" i="11"/>
  <c r="A26" i="11"/>
  <c r="R25" i="11"/>
  <c r="N25" i="11"/>
  <c r="J25" i="11"/>
  <c r="F25" i="11"/>
  <c r="R24" i="11"/>
  <c r="N24" i="11"/>
  <c r="J24" i="11"/>
  <c r="F24" i="11"/>
  <c r="R23" i="11"/>
  <c r="N23" i="11"/>
  <c r="J23" i="11"/>
  <c r="F23" i="11"/>
  <c r="R22" i="11"/>
  <c r="N22" i="11"/>
  <c r="J22" i="11"/>
  <c r="F22" i="11"/>
  <c r="R21" i="11"/>
  <c r="N21" i="11"/>
  <c r="J21" i="11"/>
  <c r="F21" i="11"/>
  <c r="R20" i="11"/>
  <c r="N20" i="11"/>
  <c r="J20" i="11"/>
  <c r="F20" i="11"/>
  <c r="A20" i="11"/>
  <c r="R19" i="11"/>
  <c r="N19" i="11"/>
  <c r="J19" i="11"/>
  <c r="F19" i="11"/>
  <c r="A19" i="11"/>
  <c r="R18" i="11"/>
  <c r="N18" i="11"/>
  <c r="J18" i="11"/>
  <c r="F18" i="11"/>
  <c r="A18" i="11"/>
  <c r="R17" i="11"/>
  <c r="N17" i="11"/>
  <c r="J17" i="11"/>
  <c r="F17" i="11"/>
  <c r="R16" i="11"/>
  <c r="N16" i="11"/>
  <c r="J16" i="11"/>
  <c r="F16" i="11"/>
  <c r="R15" i="11"/>
  <c r="N15" i="11"/>
  <c r="J15" i="11"/>
  <c r="F15" i="11"/>
  <c r="R14" i="11"/>
  <c r="N14" i="11"/>
  <c r="J14" i="11"/>
  <c r="F14" i="11"/>
  <c r="R13" i="11"/>
  <c r="N13" i="11"/>
  <c r="J13" i="11"/>
  <c r="F13" i="11"/>
  <c r="R12" i="11"/>
  <c r="N12" i="11"/>
  <c r="J12" i="11"/>
  <c r="F12" i="11"/>
  <c r="A12" i="11"/>
  <c r="R11" i="11"/>
  <c r="N11" i="11"/>
  <c r="J11" i="11"/>
  <c r="F11" i="11"/>
  <c r="A11" i="11"/>
  <c r="R10" i="11"/>
  <c r="N10" i="11"/>
  <c r="J10" i="11"/>
  <c r="F10" i="11"/>
  <c r="A10" i="11"/>
  <c r="R9" i="11"/>
  <c r="N9" i="11"/>
  <c r="J9" i="11"/>
  <c r="F9" i="11"/>
  <c r="F39" i="11" s="1"/>
  <c r="A9" i="11"/>
  <c r="S8" i="11"/>
  <c r="R8" i="11"/>
  <c r="Q8" i="11"/>
  <c r="P8" i="11"/>
  <c r="O8" i="11"/>
  <c r="M8" i="11"/>
  <c r="L8" i="11"/>
  <c r="K8" i="11"/>
  <c r="I8" i="11"/>
  <c r="H8" i="11"/>
  <c r="G8" i="11"/>
  <c r="O7" i="11"/>
  <c r="K7" i="11"/>
  <c r="G7" i="11"/>
  <c r="C7" i="11"/>
  <c r="B5" i="11"/>
  <c r="B4" i="11"/>
  <c r="B3" i="11"/>
  <c r="B1" i="11"/>
  <c r="S40" i="10"/>
  <c r="Q40" i="10"/>
  <c r="P40" i="10"/>
  <c r="O40" i="10"/>
  <c r="M40" i="10"/>
  <c r="L40" i="10"/>
  <c r="K40" i="10"/>
  <c r="I40" i="10"/>
  <c r="H40" i="10"/>
  <c r="G40" i="10"/>
  <c r="E40" i="10"/>
  <c r="D40" i="10"/>
  <c r="C40" i="10"/>
  <c r="R39" i="10"/>
  <c r="N39" i="10"/>
  <c r="J39" i="10"/>
  <c r="F39" i="10"/>
  <c r="R38" i="10"/>
  <c r="N38" i="10"/>
  <c r="J38" i="10"/>
  <c r="F38" i="10"/>
  <c r="A38" i="10"/>
  <c r="R37" i="10"/>
  <c r="N37" i="10"/>
  <c r="J37" i="10"/>
  <c r="F37" i="10"/>
  <c r="A37" i="10"/>
  <c r="R36" i="10"/>
  <c r="N36" i="10"/>
  <c r="J36" i="10"/>
  <c r="F36" i="10"/>
  <c r="A36" i="10"/>
  <c r="R35" i="10"/>
  <c r="N35" i="10"/>
  <c r="J35" i="10"/>
  <c r="F35" i="10"/>
  <c r="R34" i="10"/>
  <c r="N34" i="10"/>
  <c r="J34" i="10"/>
  <c r="F34" i="10"/>
  <c r="R33" i="10"/>
  <c r="N33" i="10"/>
  <c r="J33" i="10"/>
  <c r="F33" i="10"/>
  <c r="R32" i="10"/>
  <c r="N32" i="10"/>
  <c r="J32" i="10"/>
  <c r="F32" i="10"/>
  <c r="R31" i="10"/>
  <c r="N31" i="10"/>
  <c r="J31" i="10"/>
  <c r="F31" i="10"/>
  <c r="R30" i="10"/>
  <c r="N30" i="10"/>
  <c r="J30" i="10"/>
  <c r="F30" i="10"/>
  <c r="A30" i="10"/>
  <c r="R29" i="10"/>
  <c r="N29" i="10"/>
  <c r="J29" i="10"/>
  <c r="F29" i="10"/>
  <c r="A29" i="10"/>
  <c r="R28" i="10"/>
  <c r="N28" i="10"/>
  <c r="J28" i="10"/>
  <c r="F28" i="10"/>
  <c r="A28" i="10"/>
  <c r="R27" i="10"/>
  <c r="N27" i="10"/>
  <c r="J27" i="10"/>
  <c r="F27" i="10"/>
  <c r="R26" i="10"/>
  <c r="N26" i="10"/>
  <c r="J26" i="10"/>
  <c r="F26" i="10"/>
  <c r="R25" i="10"/>
  <c r="N25" i="10"/>
  <c r="J25" i="10"/>
  <c r="F25" i="10"/>
  <c r="R24" i="10"/>
  <c r="N24" i="10"/>
  <c r="J24" i="10"/>
  <c r="F24" i="10"/>
  <c r="R23" i="10"/>
  <c r="N23" i="10"/>
  <c r="J23" i="10"/>
  <c r="F23" i="10"/>
  <c r="R22" i="10"/>
  <c r="N22" i="10"/>
  <c r="J22" i="10"/>
  <c r="F22" i="10"/>
  <c r="A22" i="10"/>
  <c r="R21" i="10"/>
  <c r="N21" i="10"/>
  <c r="J21" i="10"/>
  <c r="F21" i="10"/>
  <c r="A21" i="10"/>
  <c r="R20" i="10"/>
  <c r="N20" i="10"/>
  <c r="J20" i="10"/>
  <c r="F20" i="10"/>
  <c r="A20" i="10"/>
  <c r="R19" i="10"/>
  <c r="N19" i="10"/>
  <c r="J19" i="10"/>
  <c r="F19" i="10"/>
  <c r="R18" i="10"/>
  <c r="N18" i="10"/>
  <c r="J18" i="10"/>
  <c r="F18" i="10"/>
  <c r="R17" i="10"/>
  <c r="N17" i="10"/>
  <c r="J17" i="10"/>
  <c r="F17" i="10"/>
  <c r="R16" i="10"/>
  <c r="N16" i="10"/>
  <c r="J16" i="10"/>
  <c r="F16" i="10"/>
  <c r="R15" i="10"/>
  <c r="N15" i="10"/>
  <c r="J15" i="10"/>
  <c r="F15" i="10"/>
  <c r="R14" i="10"/>
  <c r="N14" i="10"/>
  <c r="J14" i="10"/>
  <c r="F14" i="10"/>
  <c r="A14" i="10"/>
  <c r="R13" i="10"/>
  <c r="N13" i="10"/>
  <c r="J13" i="10"/>
  <c r="F13" i="10"/>
  <c r="A13" i="10"/>
  <c r="R12" i="10"/>
  <c r="N12" i="10"/>
  <c r="J12" i="10"/>
  <c r="F12" i="10"/>
  <c r="A12" i="10"/>
  <c r="R11" i="10"/>
  <c r="N11" i="10"/>
  <c r="J11" i="10"/>
  <c r="F11" i="10"/>
  <c r="R10" i="10"/>
  <c r="N10" i="10"/>
  <c r="J10" i="10"/>
  <c r="F10" i="10"/>
  <c r="R9" i="10"/>
  <c r="R40" i="10" s="1"/>
  <c r="N9" i="10"/>
  <c r="N40" i="10" s="1"/>
  <c r="J9" i="10"/>
  <c r="J40" i="10" s="1"/>
  <c r="F9" i="10"/>
  <c r="F40" i="10" s="1"/>
  <c r="S8" i="10"/>
  <c r="R8" i="10"/>
  <c r="Q8" i="10"/>
  <c r="P8" i="10"/>
  <c r="O8" i="10"/>
  <c r="M8" i="10"/>
  <c r="L8" i="10"/>
  <c r="K8" i="10"/>
  <c r="I8" i="10"/>
  <c r="H8" i="10"/>
  <c r="G8" i="10"/>
  <c r="O7" i="10"/>
  <c r="K7" i="10"/>
  <c r="G7" i="10"/>
  <c r="C7" i="10"/>
  <c r="B5" i="10"/>
  <c r="B4" i="10"/>
  <c r="B3" i="10"/>
  <c r="B1" i="10"/>
  <c r="R36" i="9"/>
  <c r="N36" i="9"/>
  <c r="J36" i="9"/>
  <c r="F36" i="9"/>
  <c r="R35" i="9"/>
  <c r="N35" i="9"/>
  <c r="J35" i="9"/>
  <c r="F35" i="9"/>
  <c r="R34" i="9"/>
  <c r="N34" i="9"/>
  <c r="J34" i="9"/>
  <c r="F34" i="9"/>
  <c r="A34" i="9"/>
  <c r="R33" i="9"/>
  <c r="N33" i="9"/>
  <c r="J33" i="9"/>
  <c r="F33" i="9"/>
  <c r="R32" i="9"/>
  <c r="N32" i="9"/>
  <c r="J32" i="9"/>
  <c r="F32" i="9"/>
  <c r="R31" i="9"/>
  <c r="N31" i="9"/>
  <c r="J31" i="9"/>
  <c r="F31" i="9"/>
  <c r="A31" i="9"/>
  <c r="R30" i="9"/>
  <c r="N30" i="9"/>
  <c r="J30" i="9"/>
  <c r="F30" i="9"/>
  <c r="A30" i="9"/>
  <c r="R29" i="9"/>
  <c r="N29" i="9"/>
  <c r="J29" i="9"/>
  <c r="F29" i="9"/>
  <c r="A29" i="9"/>
  <c r="R28" i="9"/>
  <c r="N28" i="9"/>
  <c r="J28" i="9"/>
  <c r="F28" i="9"/>
  <c r="R27" i="9"/>
  <c r="N27" i="9"/>
  <c r="J27" i="9"/>
  <c r="F27" i="9"/>
  <c r="R26" i="9"/>
  <c r="N26" i="9"/>
  <c r="J26" i="9"/>
  <c r="F26" i="9"/>
  <c r="A26" i="9"/>
  <c r="R25" i="9"/>
  <c r="N25" i="9"/>
  <c r="J25" i="9"/>
  <c r="F25" i="9"/>
  <c r="R24" i="9"/>
  <c r="N24" i="9"/>
  <c r="J24" i="9"/>
  <c r="F24" i="9"/>
  <c r="R23" i="9"/>
  <c r="N23" i="9"/>
  <c r="J23" i="9"/>
  <c r="F23" i="9"/>
  <c r="A23" i="9"/>
  <c r="R22" i="9"/>
  <c r="N22" i="9"/>
  <c r="J22" i="9"/>
  <c r="F22" i="9"/>
  <c r="A22" i="9"/>
  <c r="R21" i="9"/>
  <c r="N21" i="9"/>
  <c r="J21" i="9"/>
  <c r="F21" i="9"/>
  <c r="A21" i="9"/>
  <c r="R20" i="9"/>
  <c r="N20" i="9"/>
  <c r="J20" i="9"/>
  <c r="F20" i="9"/>
  <c r="R19" i="9"/>
  <c r="N19" i="9"/>
  <c r="J19" i="9"/>
  <c r="F19" i="9"/>
  <c r="R18" i="9"/>
  <c r="N18" i="9"/>
  <c r="J18" i="9"/>
  <c r="F18" i="9"/>
  <c r="A18" i="9"/>
  <c r="R17" i="9"/>
  <c r="N17" i="9"/>
  <c r="J17" i="9"/>
  <c r="F17" i="9"/>
  <c r="R16" i="9"/>
  <c r="N16" i="9"/>
  <c r="J16" i="9"/>
  <c r="F16" i="9"/>
  <c r="R15" i="9"/>
  <c r="N15" i="9"/>
  <c r="J15" i="9"/>
  <c r="F15" i="9"/>
  <c r="A15" i="9"/>
  <c r="R14" i="9"/>
  <c r="N14" i="9"/>
  <c r="J14" i="9"/>
  <c r="F14" i="9"/>
  <c r="A14" i="9"/>
  <c r="R13" i="9"/>
  <c r="N13" i="9"/>
  <c r="J13" i="9"/>
  <c r="F13" i="9"/>
  <c r="A13" i="9"/>
  <c r="R12" i="9"/>
  <c r="N12" i="9"/>
  <c r="J12" i="9"/>
  <c r="F12" i="9"/>
  <c r="R11" i="9"/>
  <c r="N11" i="9"/>
  <c r="J11" i="9"/>
  <c r="F11" i="9"/>
  <c r="A11" i="9"/>
  <c r="R10" i="9"/>
  <c r="N10" i="9"/>
  <c r="J10" i="9"/>
  <c r="F10" i="9"/>
  <c r="A10" i="9"/>
  <c r="R9" i="9"/>
  <c r="N9" i="9"/>
  <c r="J9" i="9"/>
  <c r="F9" i="9"/>
  <c r="A9" i="9"/>
  <c r="S8" i="9"/>
  <c r="R8" i="9"/>
  <c r="Q8" i="9"/>
  <c r="P8" i="9"/>
  <c r="O8" i="9"/>
  <c r="M8" i="9"/>
  <c r="L8" i="9"/>
  <c r="K8" i="9"/>
  <c r="I8" i="9"/>
  <c r="H8" i="9"/>
  <c r="G8" i="9"/>
  <c r="O7" i="9"/>
  <c r="K7" i="9"/>
  <c r="G7" i="9"/>
  <c r="C7" i="9"/>
  <c r="B5" i="9"/>
  <c r="B4" i="9"/>
  <c r="B3" i="9"/>
  <c r="B1" i="9"/>
  <c r="B10" i="8"/>
  <c r="A10" i="8" s="1"/>
  <c r="B11" i="8"/>
  <c r="A11" i="8" s="1"/>
  <c r="B12" i="8"/>
  <c r="A12" i="8" s="1"/>
  <c r="B13" i="8"/>
  <c r="A13" i="8" s="1"/>
  <c r="B14" i="8"/>
  <c r="A14" i="8" s="1"/>
  <c r="B15" i="8"/>
  <c r="A15" i="8" s="1"/>
  <c r="B16" i="8"/>
  <c r="A16" i="8" s="1"/>
  <c r="B17" i="8"/>
  <c r="A17" i="8" s="1"/>
  <c r="B18" i="8"/>
  <c r="A18" i="8" s="1"/>
  <c r="B19" i="8"/>
  <c r="A19" i="8" s="1"/>
  <c r="B20" i="8"/>
  <c r="A20" i="8" s="1"/>
  <c r="B21" i="8"/>
  <c r="A21" i="8" s="1"/>
  <c r="B22" i="8"/>
  <c r="A22" i="8" s="1"/>
  <c r="B23" i="8"/>
  <c r="A23" i="8" s="1"/>
  <c r="B24" i="8"/>
  <c r="A24" i="8" s="1"/>
  <c r="B25" i="8"/>
  <c r="A25" i="8" s="1"/>
  <c r="B26" i="8"/>
  <c r="A26" i="8" s="1"/>
  <c r="B27" i="8"/>
  <c r="A27" i="8" s="1"/>
  <c r="B28" i="8"/>
  <c r="A28" i="8" s="1"/>
  <c r="B29" i="8"/>
  <c r="A29" i="8" s="1"/>
  <c r="B30" i="8"/>
  <c r="A30" i="8" s="1"/>
  <c r="B31" i="8"/>
  <c r="A31" i="8" s="1"/>
  <c r="B32" i="8"/>
  <c r="A32" i="8" s="1"/>
  <c r="B33" i="8"/>
  <c r="A33" i="8" s="1"/>
  <c r="B34" i="8"/>
  <c r="A34" i="8" s="1"/>
  <c r="B35" i="8"/>
  <c r="A35" i="8" s="1"/>
  <c r="B36" i="8"/>
  <c r="A36" i="8" s="1"/>
  <c r="B37" i="8"/>
  <c r="A37" i="8" s="1"/>
  <c r="B38" i="8"/>
  <c r="A38" i="8" s="1"/>
  <c r="B39" i="8"/>
  <c r="A39" i="8" s="1"/>
  <c r="B9" i="8"/>
  <c r="B1" i="20"/>
  <c r="B1" i="8"/>
  <c r="B1" i="7"/>
  <c r="B1" i="6"/>
  <c r="B1" i="4"/>
  <c r="B1" i="3"/>
  <c r="B1" i="1"/>
  <c r="F39" i="18" l="1"/>
  <c r="J39" i="18"/>
  <c r="F39" i="16"/>
  <c r="J39" i="16"/>
  <c r="N39" i="16"/>
  <c r="R39" i="16"/>
  <c r="F39" i="13"/>
  <c r="J39" i="13"/>
  <c r="N39" i="13"/>
  <c r="N39" i="11"/>
  <c r="J39" i="11"/>
  <c r="R39" i="11"/>
  <c r="F33" i="5"/>
  <c r="B5" i="6" l="1"/>
  <c r="B4" i="6"/>
  <c r="B3" i="6"/>
  <c r="B7" i="20" l="1"/>
  <c r="F20" i="5" l="1"/>
  <c r="F21" i="5"/>
  <c r="F22" i="5"/>
  <c r="F23" i="5"/>
  <c r="F24" i="5"/>
  <c r="F25" i="5"/>
  <c r="F26" i="5"/>
  <c r="F27" i="5"/>
  <c r="F28" i="5"/>
  <c r="F29" i="5"/>
  <c r="F30" i="5"/>
  <c r="F19" i="5"/>
  <c r="F18" i="5"/>
  <c r="F17" i="5"/>
  <c r="A51" i="5"/>
  <c r="C34" i="5"/>
  <c r="D34" i="5"/>
  <c r="B34" i="5"/>
  <c r="E7" i="5"/>
  <c r="E6" i="5"/>
  <c r="G29" i="5"/>
  <c r="G27" i="5"/>
  <c r="G30" i="5"/>
  <c r="G28" i="5"/>
  <c r="G26" i="5"/>
  <c r="G25" i="5"/>
  <c r="G24" i="5"/>
  <c r="G23" i="5"/>
  <c r="C39" i="5" l="1"/>
  <c r="C45" i="5"/>
  <c r="D45" i="5"/>
  <c r="D39" i="5"/>
  <c r="C40" i="5"/>
  <c r="C41" i="5"/>
  <c r="C43" i="5"/>
  <c r="D42" i="5"/>
  <c r="C44" i="5"/>
  <c r="C42" i="5"/>
  <c r="D44" i="5"/>
  <c r="C46" i="5"/>
  <c r="D40" i="5"/>
  <c r="D41" i="5"/>
  <c r="D43" i="5"/>
  <c r="D46" i="5"/>
  <c r="H35" i="6"/>
  <c r="I37" i="6"/>
  <c r="H36" i="6"/>
  <c r="J33" i="6"/>
  <c r="I39" i="6"/>
  <c r="H38" i="6"/>
  <c r="I34" i="6"/>
  <c r="J32" i="6"/>
  <c r="J34" i="6" l="1"/>
  <c r="J36" i="6"/>
  <c r="H37" i="6"/>
  <c r="I36" i="6"/>
  <c r="I35" i="6"/>
  <c r="J35" i="6"/>
  <c r="H34" i="6"/>
  <c r="I32" i="6"/>
  <c r="J39" i="6"/>
  <c r="H32" i="6"/>
  <c r="J38" i="6"/>
  <c r="H39" i="6"/>
  <c r="H33" i="6"/>
  <c r="I38" i="6"/>
  <c r="I33" i="6"/>
  <c r="J37" i="6"/>
  <c r="G22" i="5"/>
  <c r="G21" i="5"/>
  <c r="G20" i="5"/>
  <c r="S40" i="8"/>
  <c r="G19" i="5" s="1"/>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9" i="8"/>
  <c r="K7" i="8"/>
  <c r="G7" i="8"/>
  <c r="H8" i="8"/>
  <c r="I8" i="8"/>
  <c r="G8" i="8"/>
  <c r="I40" i="8"/>
  <c r="D35" i="5" s="1"/>
  <c r="H36" i="5" l="1"/>
  <c r="D37" i="5"/>
  <c r="B20" i="5"/>
  <c r="I36" i="5"/>
  <c r="C37" i="5"/>
  <c r="G36" i="5"/>
  <c r="D20" i="5"/>
  <c r="C36" i="5"/>
  <c r="C38" i="5"/>
  <c r="C20" i="5"/>
  <c r="D36" i="5"/>
  <c r="D38" i="5"/>
  <c r="H29" i="6"/>
  <c r="I31" i="6"/>
  <c r="I30" i="6"/>
  <c r="R40" i="8"/>
  <c r="J30" i="6" l="1"/>
  <c r="H30" i="6"/>
  <c r="H31" i="6"/>
  <c r="J31" i="6"/>
  <c r="I29" i="6"/>
  <c r="J29" i="6"/>
  <c r="B6" i="20"/>
  <c r="B5" i="20"/>
  <c r="B4" i="20"/>
  <c r="B3" i="20"/>
  <c r="B3" i="8"/>
  <c r="B5" i="8" l="1"/>
  <c r="B5" i="4"/>
  <c r="B5" i="3"/>
  <c r="B4" i="4" l="1"/>
  <c r="B3" i="4"/>
  <c r="B4" i="3" l="1"/>
  <c r="B3" i="3"/>
  <c r="G40" i="8" l="1"/>
  <c r="B35" i="5" l="1"/>
  <c r="F9" i="8"/>
  <c r="O7" i="8" l="1"/>
  <c r="C7" i="8"/>
  <c r="L40" i="8" l="1"/>
  <c r="M40" i="8"/>
  <c r="O40" i="8"/>
  <c r="P40" i="8"/>
  <c r="Q40" i="8"/>
  <c r="K40" i="8"/>
  <c r="B4" i="8"/>
  <c r="B4" i="7"/>
  <c r="B3" i="7"/>
  <c r="I35" i="5" l="1"/>
  <c r="H35" i="5"/>
  <c r="G35" i="5"/>
  <c r="N37" i="8"/>
  <c r="J37" i="8"/>
  <c r="F37" i="8"/>
  <c r="J28" i="6" l="1"/>
  <c r="I28" i="6"/>
  <c r="H28" i="6"/>
  <c r="F10" i="8"/>
  <c r="L8" i="8"/>
  <c r="M8" i="8"/>
  <c r="B38" i="5" l="1"/>
  <c r="C29" i="5" l="1"/>
  <c r="B24" i="5"/>
  <c r="C22" i="5"/>
  <c r="B29" i="5"/>
  <c r="D29" i="5"/>
  <c r="C25" i="5"/>
  <c r="D24" i="5"/>
  <c r="C24" i="5"/>
  <c r="D22" i="5"/>
  <c r="B22" i="5"/>
  <c r="B27" i="5"/>
  <c r="C27" i="5"/>
  <c r="D27" i="5"/>
  <c r="C40" i="8"/>
  <c r="B9" i="7" s="1"/>
  <c r="D30" i="5"/>
  <c r="C30" i="5"/>
  <c r="D28" i="5"/>
  <c r="C28" i="5"/>
  <c r="D26" i="5"/>
  <c r="B26" i="5"/>
  <c r="C26" i="5"/>
  <c r="D25" i="5"/>
  <c r="C23" i="5"/>
  <c r="D23" i="5"/>
  <c r="B21" i="5"/>
  <c r="D21" i="5"/>
  <c r="C21" i="5"/>
  <c r="B30" i="5"/>
  <c r="B28" i="5"/>
  <c r="B25" i="5"/>
  <c r="B23" i="5"/>
  <c r="B19" i="5" l="1"/>
  <c r="D64" i="5"/>
  <c r="G64" i="5"/>
  <c r="G46" i="5"/>
  <c r="H46" i="5"/>
  <c r="I46" i="5"/>
  <c r="B64" i="5"/>
  <c r="C64" i="5"/>
  <c r="B46" i="5"/>
  <c r="G45" i="5"/>
  <c r="H45" i="5"/>
  <c r="I45" i="5"/>
  <c r="B63" i="5"/>
  <c r="C63" i="5"/>
  <c r="D63" i="5"/>
  <c r="B45" i="5"/>
  <c r="G44" i="5"/>
  <c r="H44" i="5"/>
  <c r="I44" i="5"/>
  <c r="B62" i="5"/>
  <c r="C62" i="5"/>
  <c r="D62" i="5"/>
  <c r="B44" i="5"/>
  <c r="G43" i="5"/>
  <c r="H43" i="5"/>
  <c r="I43" i="5"/>
  <c r="B61" i="5"/>
  <c r="C61" i="5"/>
  <c r="D61" i="5"/>
  <c r="B43" i="5"/>
  <c r="G42" i="5"/>
  <c r="H42" i="5"/>
  <c r="I42" i="5"/>
  <c r="B60" i="5"/>
  <c r="C60" i="5"/>
  <c r="D60" i="5"/>
  <c r="B42" i="5"/>
  <c r="G41" i="5"/>
  <c r="H41" i="5"/>
  <c r="I41" i="5"/>
  <c r="B59" i="5"/>
  <c r="C59" i="5"/>
  <c r="D59" i="5"/>
  <c r="B41" i="5"/>
  <c r="G40" i="5"/>
  <c r="H40" i="5"/>
  <c r="I40" i="5"/>
  <c r="B58" i="5"/>
  <c r="C58" i="5"/>
  <c r="D58" i="5"/>
  <c r="B40" i="5"/>
  <c r="G39" i="5"/>
  <c r="H39" i="5"/>
  <c r="I39" i="5"/>
  <c r="B57" i="5"/>
  <c r="C57" i="5"/>
  <c r="D57" i="5"/>
  <c r="B39" i="5"/>
  <c r="G38" i="5"/>
  <c r="H38" i="5"/>
  <c r="I38" i="5"/>
  <c r="B56" i="5"/>
  <c r="C56" i="5"/>
  <c r="D56" i="5"/>
  <c r="G37" i="5"/>
  <c r="H37" i="5"/>
  <c r="I37" i="5"/>
  <c r="B55" i="5"/>
  <c r="C55" i="5"/>
  <c r="D55" i="5"/>
  <c r="B37" i="5"/>
  <c r="B54" i="5"/>
  <c r="C54" i="5"/>
  <c r="D54" i="5"/>
  <c r="B36" i="5"/>
  <c r="B53" i="5"/>
  <c r="J10" i="8"/>
  <c r="J11" i="8"/>
  <c r="J12" i="8"/>
  <c r="J13" i="8"/>
  <c r="J14" i="8"/>
  <c r="J15" i="8"/>
  <c r="J16" i="8"/>
  <c r="J17" i="8"/>
  <c r="J18" i="8"/>
  <c r="J19" i="8"/>
  <c r="J20" i="8"/>
  <c r="J21" i="8"/>
  <c r="J22" i="8"/>
  <c r="J23" i="8"/>
  <c r="J24" i="8"/>
  <c r="J25" i="8"/>
  <c r="J26" i="8"/>
  <c r="J27" i="8"/>
  <c r="J28" i="8"/>
  <c r="J29" i="8"/>
  <c r="J30" i="8"/>
  <c r="J31" i="8"/>
  <c r="J32" i="8"/>
  <c r="J33" i="8"/>
  <c r="J34" i="8"/>
  <c r="J35" i="8"/>
  <c r="J36" i="8"/>
  <c r="J38" i="8"/>
  <c r="J39" i="8"/>
  <c r="C53" i="5"/>
  <c r="D53" i="5"/>
  <c r="N10" i="8"/>
  <c r="N11" i="8"/>
  <c r="N12" i="8"/>
  <c r="N13" i="8"/>
  <c r="N14" i="8"/>
  <c r="N15" i="8"/>
  <c r="N16" i="8"/>
  <c r="N17" i="8"/>
  <c r="N18" i="8"/>
  <c r="N19" i="8"/>
  <c r="N20" i="8"/>
  <c r="N21" i="8"/>
  <c r="N22" i="8"/>
  <c r="N23" i="8"/>
  <c r="N24" i="8"/>
  <c r="N25" i="8"/>
  <c r="N26" i="8"/>
  <c r="N27" i="8"/>
  <c r="N28" i="8"/>
  <c r="N29" i="8"/>
  <c r="N30" i="8"/>
  <c r="N31" i="8"/>
  <c r="N32" i="8"/>
  <c r="N33" i="8"/>
  <c r="N34" i="8"/>
  <c r="N35" i="8"/>
  <c r="N36" i="8"/>
  <c r="N38" i="8"/>
  <c r="N39" i="8"/>
  <c r="N9" i="8"/>
  <c r="J9" i="8"/>
  <c r="H40" i="8"/>
  <c r="C35" i="5" s="1"/>
  <c r="P8" i="8"/>
  <c r="Q8" i="8"/>
  <c r="R8" i="8"/>
  <c r="S8" i="8"/>
  <c r="O8" i="8"/>
  <c r="N40" i="8" l="1"/>
  <c r="J40" i="8"/>
  <c r="Q21" i="7"/>
  <c r="L21" i="7"/>
  <c r="H21" i="7"/>
  <c r="G4" i="5" s="1"/>
  <c r="G21" i="7"/>
  <c r="F4" i="5" s="1"/>
  <c r="R21" i="7"/>
  <c r="E8" i="5" s="1"/>
  <c r="O21" i="7"/>
  <c r="B13" i="5" s="1"/>
  <c r="N21" i="7"/>
  <c r="K21" i="7"/>
  <c r="P21" i="7"/>
  <c r="C13" i="5" s="1"/>
  <c r="F21" i="7"/>
  <c r="J21" i="7"/>
  <c r="B31" i="6" l="1"/>
  <c r="D31" i="6"/>
  <c r="C31" i="6"/>
  <c r="B38" i="6"/>
  <c r="D38" i="6"/>
  <c r="C38" i="6"/>
  <c r="B8" i="5"/>
  <c r="D28" i="6"/>
  <c r="C28" i="6"/>
  <c r="I20" i="6"/>
  <c r="J20" i="6"/>
  <c r="H20" i="6"/>
  <c r="H13" i="6"/>
  <c r="I13" i="6"/>
  <c r="J13" i="6"/>
  <c r="B39" i="6"/>
  <c r="C39" i="6"/>
  <c r="D39" i="6"/>
  <c r="B35" i="6"/>
  <c r="C35" i="6"/>
  <c r="D35" i="6"/>
  <c r="H12" i="6"/>
  <c r="I12" i="6"/>
  <c r="J12" i="6"/>
  <c r="B36" i="6"/>
  <c r="C36" i="6"/>
  <c r="D36" i="6"/>
  <c r="I14" i="6"/>
  <c r="H14" i="6"/>
  <c r="J14" i="6"/>
  <c r="I11" i="6"/>
  <c r="J11" i="6"/>
  <c r="H11" i="6"/>
  <c r="H15" i="6"/>
  <c r="I15" i="6"/>
  <c r="J15" i="6"/>
  <c r="H16" i="6"/>
  <c r="I16" i="6"/>
  <c r="J16" i="6"/>
  <c r="D34" i="6"/>
  <c r="B34" i="6"/>
  <c r="C34" i="6"/>
  <c r="B30" i="6"/>
  <c r="C30" i="6"/>
  <c r="D30" i="6"/>
  <c r="C32" i="6"/>
  <c r="D32" i="6"/>
  <c r="B32" i="6"/>
  <c r="B37" i="6"/>
  <c r="D37" i="6"/>
  <c r="C37" i="6"/>
  <c r="C8" i="5"/>
  <c r="J18" i="6"/>
  <c r="I18" i="6"/>
  <c r="H18" i="6"/>
  <c r="J17" i="6"/>
  <c r="H17" i="6"/>
  <c r="I17" i="6"/>
  <c r="D29" i="6"/>
  <c r="B29" i="6"/>
  <c r="C29" i="6"/>
  <c r="C33" i="6"/>
  <c r="D33" i="6"/>
  <c r="B33" i="6"/>
  <c r="H19" i="6"/>
  <c r="J19" i="6"/>
  <c r="I19" i="6"/>
  <c r="J21" i="6"/>
  <c r="H21" i="6"/>
  <c r="I21" i="6"/>
  <c r="A8" i="5"/>
  <c r="B28" i="6"/>
  <c r="I40" i="6"/>
  <c r="J40" i="6"/>
  <c r="A13" i="5"/>
  <c r="H40" i="6"/>
  <c r="E4" i="5"/>
  <c r="M21" i="7"/>
  <c r="B40" i="6" s="1"/>
  <c r="C40" i="6" l="1"/>
  <c r="D40" i="6"/>
  <c r="K8" i="8"/>
  <c r="F22" i="8" l="1"/>
  <c r="B11" i="6" l="1"/>
  <c r="D11" i="6"/>
  <c r="C11" i="6"/>
  <c r="F11" i="8"/>
  <c r="F12" i="8"/>
  <c r="F13" i="8"/>
  <c r="F14" i="8"/>
  <c r="F15" i="8"/>
  <c r="F16" i="8"/>
  <c r="F17" i="8"/>
  <c r="F18" i="8"/>
  <c r="F19" i="8"/>
  <c r="F20" i="8"/>
  <c r="F21" i="8"/>
  <c r="F23" i="8"/>
  <c r="F24" i="8"/>
  <c r="F25" i="8"/>
  <c r="F26" i="8"/>
  <c r="F27" i="8"/>
  <c r="F28" i="8"/>
  <c r="F29" i="8"/>
  <c r="F30" i="8"/>
  <c r="F31" i="8"/>
  <c r="F32" i="8"/>
  <c r="F33" i="8"/>
  <c r="F34" i="8"/>
  <c r="F35" i="8"/>
  <c r="F36" i="8"/>
  <c r="F38" i="8"/>
  <c r="F39" i="8"/>
  <c r="E40" i="8"/>
  <c r="D19" i="5" s="1"/>
  <c r="D40" i="8"/>
  <c r="C19" i="5" s="1"/>
  <c r="B21" i="7"/>
  <c r="D17" i="6" l="1"/>
  <c r="B17" i="6"/>
  <c r="C17" i="6"/>
  <c r="D19" i="6"/>
  <c r="B19" i="6"/>
  <c r="C19" i="6"/>
  <c r="C15" i="6"/>
  <c r="D15" i="6"/>
  <c r="B15" i="6"/>
  <c r="A4" i="5"/>
  <c r="D21" i="7"/>
  <c r="C4" i="5" s="1"/>
  <c r="C21" i="7"/>
  <c r="B4" i="5" s="1"/>
  <c r="F40" i="8"/>
  <c r="D21" i="6" l="1"/>
  <c r="C21" i="6"/>
  <c r="B21" i="6"/>
  <c r="D13" i="6"/>
  <c r="C13" i="6"/>
  <c r="B13" i="6"/>
  <c r="C20" i="6"/>
  <c r="B20" i="6"/>
  <c r="D20" i="6"/>
  <c r="D14" i="6"/>
  <c r="C14" i="6"/>
  <c r="B14" i="6"/>
  <c r="C12" i="6"/>
  <c r="D12" i="6"/>
  <c r="B12" i="6"/>
  <c r="B16" i="6"/>
  <c r="C16" i="6"/>
  <c r="D16" i="6"/>
  <c r="B18" i="6"/>
  <c r="C18" i="6"/>
  <c r="D18" i="6"/>
  <c r="I21" i="7"/>
  <c r="I10" i="6"/>
  <c r="J10" i="6"/>
  <c r="H10" i="6"/>
  <c r="D10" i="6"/>
  <c r="C10" i="6"/>
  <c r="B10" i="6"/>
  <c r="E21" i="7"/>
  <c r="J22" i="6" l="1"/>
  <c r="I22" i="6"/>
  <c r="H22" i="6"/>
  <c r="C22" i="6"/>
  <c r="D22" i="6"/>
  <c r="B22" i="6"/>
</calcChain>
</file>

<file path=xl/sharedStrings.xml><?xml version="1.0" encoding="utf-8"?>
<sst xmlns="http://schemas.openxmlformats.org/spreadsheetml/2006/main" count="503" uniqueCount="150">
  <si>
    <t>Träger:</t>
  </si>
  <si>
    <t>Gesamt</t>
  </si>
  <si>
    <t>Januar</t>
  </si>
  <si>
    <t>Februar</t>
  </si>
  <si>
    <t>März</t>
  </si>
  <si>
    <t>April</t>
  </si>
  <si>
    <t>Mai</t>
  </si>
  <si>
    <t>Juni</t>
  </si>
  <si>
    <t>Juli</t>
  </si>
  <si>
    <t>August</t>
  </si>
  <si>
    <t>September</t>
  </si>
  <si>
    <t>Oktober</t>
  </si>
  <si>
    <t>November</t>
  </si>
  <si>
    <t>Dezember</t>
  </si>
  <si>
    <t xml:space="preserve">Träger: </t>
  </si>
  <si>
    <t xml:space="preserve">Monat </t>
  </si>
  <si>
    <t xml:space="preserve">Gesamt </t>
  </si>
  <si>
    <t>Wochentag</t>
  </si>
  <si>
    <t xml:space="preserve">Datum </t>
  </si>
  <si>
    <t>Leistungsart:</t>
  </si>
  <si>
    <t>stadtweit</t>
  </si>
  <si>
    <t>Fachstellen</t>
  </si>
  <si>
    <t>Stadtraum 1 Altstadt (26er Ring, Friedrichstadt)</t>
  </si>
  <si>
    <t>Stadtraum 2 Altstadt (Johannstadt)</t>
  </si>
  <si>
    <t>Stadtraum 3 Neustadt (Äußere und Innere Neustadt)</t>
  </si>
  <si>
    <t>Stadtraum 4 Neustadt/Pieschen (Leipziger Vorstadt, Pieschen)</t>
  </si>
  <si>
    <t>Stadtraum 5 Pieschen (Kaditz, Mickten, Trachau)</t>
  </si>
  <si>
    <t>Stadtraum 8 Blasewitz (Blasewitz, Striesen)</t>
  </si>
  <si>
    <t>Stadtraum 9 Blasewitz (Tolkewitz, Seidnitz, Gruna)</t>
  </si>
  <si>
    <t>Stadtraum 10 Leuben (Stadtbezirksamt Leuben)</t>
  </si>
  <si>
    <t>Stadtraum 11 Prohlis (Prohlis, Reick)</t>
  </si>
  <si>
    <t>Stadtraum 12 Prohlis (Niedersedlitz, Leubnitz, Strehlen)</t>
  </si>
  <si>
    <t>Stadtraum 13 Plauen (Südvorstadt, Zschertnitz)</t>
  </si>
  <si>
    <t>Stadtraum 17 Cotta (Briesnitz und westliche Ortschaften)</t>
  </si>
  <si>
    <t>Offene Arbeit mit Kindern, Jugendlichen und deren Eltern</t>
  </si>
  <si>
    <t>Außerschulische Kinder- und Jugendbildung</t>
  </si>
  <si>
    <t>Stadtweit wirkende zielgruppenspezifische Offene Arbeit mit Jugendlichen und jungen Erwachsenen</t>
  </si>
  <si>
    <t>Erzieherischer Kinder- und Jugendschutz</t>
  </si>
  <si>
    <t>Soziale Integration für Kinder, Jugendliche und deren Eltern mit Migrationshintergrund</t>
  </si>
  <si>
    <t>Allgemeine Förderung der Erziehung in der Familie</t>
  </si>
  <si>
    <t>Arbeitsweltbezogene Jugendsozialarbeit</t>
  </si>
  <si>
    <t>Mobile Jugendarbeit/Streetwork</t>
  </si>
  <si>
    <t>Stadtraum 15 Cotta (Cotta, Löbtau, Naußlitz, Dölzschen)</t>
  </si>
  <si>
    <t>Stadtraum 16 Cotta (Gorbitz)</t>
  </si>
  <si>
    <t>Stadtraum 14 Plauen (Mockritz, Coschütz, Plauen)</t>
  </si>
  <si>
    <t>Stadtraum 7 Loschwitz (Stadtbezirksamt Loschwitz und Ortschaft Schönfeld/Weißig)</t>
  </si>
  <si>
    <t>Stadtraum 6 Klotzsche (Stadtbezirksamt Klotzsche und nördliche Ortschaften)</t>
  </si>
  <si>
    <t>Bemerkungen/ Hinweise:</t>
  </si>
  <si>
    <t>ab 27</t>
  </si>
  <si>
    <t>Geschlecht</t>
  </si>
  <si>
    <t>Jugendverbandsarbeit/Dachorganisationen</t>
  </si>
  <si>
    <t>Schulsozialarbeit</t>
  </si>
  <si>
    <t>Jahr</t>
  </si>
  <si>
    <t>Monat</t>
  </si>
  <si>
    <t>weiblich</t>
  </si>
  <si>
    <t>männlich</t>
  </si>
  <si>
    <t xml:space="preserve"> </t>
  </si>
  <si>
    <t>Bemerkungen</t>
  </si>
  <si>
    <t>Laufzeit:</t>
  </si>
  <si>
    <t>Aktenzeichen:</t>
  </si>
  <si>
    <t>Stadtraum/stadtweit:</t>
  </si>
  <si>
    <t>Anzahl</t>
  </si>
  <si>
    <t>0-13</t>
  </si>
  <si>
    <t>14-26</t>
  </si>
  <si>
    <t>Ehrenamt</t>
  </si>
  <si>
    <t>Hauptamt</t>
  </si>
  <si>
    <t>Formate für sonstige Zielgruppen (z.B. Weiterbildungen)</t>
  </si>
  <si>
    <t>sonstige Formate (ohne Zählung der Nutzenden)</t>
  </si>
  <si>
    <t>Formate für (Einzel-) Personen (z.B. Beratung von Personen/Institutionen)</t>
  </si>
  <si>
    <t>Formate für Zielgruppe junger Menschen (z.B. Jugend-gremien, Jugendleiterschulungen)</t>
  </si>
  <si>
    <t xml:space="preserve">Ehrenamt </t>
  </si>
  <si>
    <t xml:space="preserve">Hauptamt </t>
  </si>
  <si>
    <t xml:space="preserve">Formate für (Einzel-) Personen </t>
  </si>
  <si>
    <t>Formate für Zielgruppe junger Menschen</t>
  </si>
  <si>
    <t xml:space="preserve">Formate für sonstige Zielgruppen </t>
  </si>
  <si>
    <t>status</t>
  </si>
  <si>
    <t>Formate</t>
  </si>
  <si>
    <t>Formate für (Einzel-) Personen</t>
  </si>
  <si>
    <t>Nutzungen 
nach Formaten</t>
  </si>
  <si>
    <t>geförderten VzÄ des Jugendamtes:</t>
  </si>
  <si>
    <t xml:space="preserve">drittmittelgeförderte VzÄ: </t>
  </si>
  <si>
    <t>Bei Rückfragen wenden Sie sich bitte an die zuständigen Sachbearbeiter:innen der Abteilung Kinder-, Jugend- und Familienförderung.</t>
  </si>
  <si>
    <t>Nutzungen nach Formaten</t>
  </si>
  <si>
    <t>sonstige Akteur:innen</t>
  </si>
  <si>
    <t>Nutzende nach Altersgruppe</t>
  </si>
  <si>
    <t xml:space="preserve">Nutzende nach Geschlecht </t>
  </si>
  <si>
    <t>Nutzende nach Altersgruppen</t>
  </si>
  <si>
    <t>Nutzende nach Status</t>
  </si>
  <si>
    <t>Nutzende nach Geschlecht</t>
  </si>
  <si>
    <t>Dienst:</t>
  </si>
  <si>
    <t>Deckblatt</t>
  </si>
  <si>
    <t>01.01.2025-31.12.2025</t>
  </si>
  <si>
    <t>Diagramme Jahr</t>
  </si>
  <si>
    <t>Diagramme Monat</t>
  </si>
  <si>
    <t>Relative Zahlen</t>
  </si>
  <si>
    <t>Jahresübersicht</t>
  </si>
  <si>
    <t>Ergänzungen zum Statitsiktool</t>
  </si>
  <si>
    <t>tin*</t>
  </si>
  <si>
    <t>Das Statistiktool ist Bestandteil des Verwendungsnachweises und dient der quantitativen Erfassung von Nutzungen durch die Zielgruppen in Einrichtungen und Diensten im Rahmen der vom Jugendamt geförderten VzÄ. Eine Erfassung der Arbeitszeit, Aufgaben und Qualität der Arbeit kann und soll hier nicht abgebildet werden. Dazu gibt es andere Instrumente, die dafür geeigneter sind, wie den Sachbericht, die Konzeption und den Jahresarbeitsplan. Zahlen stellen keine Wertung dar.</t>
  </si>
  <si>
    <t xml:space="preserve">Im Statistiktool werden nur die Nutzungen im Rahmen der geförderten VzÄ des Jugendamtes erfasst. Sollte eine getrennte Erfassung aller Nutzungen nicht möglich sein, müssen die geförderten VzÄ des Jugendamtes und die drittmittelgeförderten VzÄ auf dem Deckblatt des Statistiktools angegeben werden. In diesem Fall werden alle Nutzungen erfasst und die Nutzungszahlen entsprechend des angegebenen Verhältnisses der Förderungen ermittelt.
</t>
  </si>
  <si>
    <t>Die Zahlenangaben nach Geschlecht und Altersgruppen werden für jugendhilfeplanerische Auswertungen benötigt. Die Aussagen zu den Nutzungen sind relevant für den Fachaustausch und den Wirksamkeitsdialog mit den Sachbearbeiter:innen der Abteilung Kinder-, Jugend- und Familienförderung.</t>
  </si>
  <si>
    <t xml:space="preserve">Weiterführende Informationen finden Sie auch unter folgendem Link: </t>
  </si>
  <si>
    <t>https://jugendinfoservice.dresden.de/de/fachkraefteportal/jugendhilfeplanung/faqs/faq-statistik-und-sachberichte.php</t>
  </si>
  <si>
    <t>Für weitergehende Hinweise und Ausführungen sowie Berechnungen kann das leere Tabellenblatt (Ergänzungen) am Ende des Statistiktools genutzt werden. (Einige Funktionen sind technischbedingt nicht möglich.)</t>
  </si>
  <si>
    <t>Zur besseren Handhabung kann man im aktuellen Statistiktool nicht benötigte Spalten ausblenden lassen (rechte Maustaste --&gt; Ausblenden).</t>
  </si>
  <si>
    <t xml:space="preserve">sofern nicht konkret abgefragt, erfolgt dies durch eine Fremdeinschätzung der in den Einrichtungen und Diensten tätigen Menschen (u.a. Fachkräfte, Praktikant:innen, Ehrenamtliche, Honorarkräfte) Achtung! Eine Eintragung der Nutzungen nach Geschlecht ist nicht mehr nötig. Der Spalten berechnen sich aus Ihren Angaben der Geschlechterunterteilung in den Altersgruppen.
Die Altersgruppe 0-5 Jahre wird nach Absprache mit der FAG Familienbildung nicht in Geschlechterkategorien unterteilt, da diese nicht zur Hauptzielgruppe der Einrichtungen und Dienste zählt und eine Fremdeinschätzung bei Babys und Kleinkindern besonders schwierig ist. </t>
  </si>
  <si>
    <t>:</t>
  </si>
  <si>
    <t>Verwendung des Genderdoppelpunktes als gendersensible Schreibweise, um geschlechtliche Vielfalt abzubilden und als Ausdruck der Unabgeschlossenheit von Geschlecht</t>
  </si>
  <si>
    <t>tin bedeutet trans, inter oder nicht-binäre Menschen und * (Asterisk) meint andere Geschlechter oder Geschlechtsidentitäten</t>
  </si>
  <si>
    <t>Alter</t>
  </si>
  <si>
    <t>sofern nicht konkret abgefragt, erfolgt dies durch eine Fremdeinschätzung der in den Einrichtungen und Diensten tätigen Menschen (u.a. Fachkräfte, Praktikant:innen, Ehrenamtliche, Honorarkräfte) Achtung! Eine Erfassung der Nutzenden erfolgt nur 1x pro Tag.</t>
  </si>
  <si>
    <t>0-5</t>
  </si>
  <si>
    <t xml:space="preserve">Nutzende von der Geburt bis zum vollendeten 5. Lebensjahr </t>
  </si>
  <si>
    <t>6-10</t>
  </si>
  <si>
    <t>Nutzende ab dem 6. Geburtstag  bis zum vollendeten 10. Lebensjahr</t>
  </si>
  <si>
    <t>11-13</t>
  </si>
  <si>
    <t>Nutzende ab dem 11. Geburtstag  bis zum vollendeten 13. Lebensjahr</t>
  </si>
  <si>
    <t>14-17</t>
  </si>
  <si>
    <t>Nutzende ab dem 14. Geburtstag  bis zum vollendeten 17. Lebensjahr</t>
  </si>
  <si>
    <t>18-21</t>
  </si>
  <si>
    <t>Nutzende ab dem 18. Geburtstag  bis zum vollendeten 21. Lebensjahr</t>
  </si>
  <si>
    <t>22-26</t>
  </si>
  <si>
    <t>Nutzende ab dem 22. Geburtstag  bis zum vollendeten 26. Lebensjahr</t>
  </si>
  <si>
    <t>Nutzende, die das 26. Lebensjahr vollendet haben (ab dem 27. Geburtstag)</t>
  </si>
  <si>
    <t>Summe Altersgruppe</t>
  </si>
  <si>
    <t xml:space="preserve">Zusammenfassung der Geschlechter innerhalb der jeweiligen Altersgruppe </t>
  </si>
  <si>
    <t xml:space="preserve">Nutzung </t>
  </si>
  <si>
    <t>Eine Nutzung wird im Rahmen der pädagogischen Kernaktivität erfasst. Die Aktivitäten finden im direkten Kontakt zwischen Nutzenden und den in den Einrichtungen und Diensten tätigen Menschen statt (u. a. Fachkräfte, Ehrenamtliche, Praktikant:innen, Honorarkräfte). Das reine Bereitstellen des Ortes (z.B. Jugendhaus, Spielplatz, Familienzentrum) oder von Geräten (Skaterrampe, Spielgeräte, Musikinstrumente etc.) stellt noch keine pädagogische Kernaktivität dar.</t>
  </si>
  <si>
    <t>Nutzungen nach Inhalt und Methode</t>
  </si>
  <si>
    <t>hier Erfassung der tatsächlichen Nutzungen differenziert nach den einzelnen Inhalten und Methoden (Mehrfachangaben sind möglich)</t>
  </si>
  <si>
    <t>hier nur Erfassung der Anzahl der Angebote, Nutzende werden nicht in den Kategorien Geschlecht und Alter erfasst</t>
  </si>
  <si>
    <t>digitale Nutzung</t>
  </si>
  <si>
    <t>Die Erfassung der Online-Angebote, -Nutzungen und -Zugänge (z. B. E-Mail, soziale Medien, Videokonferenz) werden unter der jeweiligen Spalte Nutzungen nach Inhalt / Methode eingetragen. Eine separate Erfassung ist nicht vorgesehen. Ein Like der Nutzenden unter einem Beitrag der Einrichtungen/ Dienste in sozialen Medien stellt noch keine Nutzung dar.</t>
  </si>
  <si>
    <t>Bemerkungen/Hinweise</t>
  </si>
  <si>
    <t>bitte diese Spalten nutzen, um Angebote, Veranstaltungen usw. konkret zu benennen bzw. für Hinweis zu besonderen Vorkommnissen, z.B. Havarie, größere Umbaumaßnahme</t>
  </si>
  <si>
    <t>Nutzungen nach Status</t>
  </si>
  <si>
    <t>Erfassung von (jungen) Menschen, die unmittelbar mit jungen Menschen arbeiten, nach deren Funktion zum Zeitpunkt des Kontaktes</t>
  </si>
  <si>
    <t>ehrenamtlich Tätige, z.B. Jugendgruppenleitung, Ehrenamtliche aus Vereinen/ Initiativen</t>
  </si>
  <si>
    <t>hauptamtlich Tätige, z.B. pädagogische und sonstige Fachkräfte</t>
  </si>
  <si>
    <t xml:space="preserve">sonstige Akteur:innen </t>
  </si>
  <si>
    <t>hier werden z.B. Honorarkräfte erfasst, sowie alle nicht in Haupt- oder Ehrenamt Zuordenbaren und/oder wenn Status nicht bekannt oder erhebbar ist</t>
  </si>
  <si>
    <t>erfasst werden Formate, die inhaltlich mit Interaktion verbunden sind, einseitig geführte Kommunikation fällt nicht darunter; 
Gremienarbeit wird nur erfasst, wenn das Gremium durch den Dachverband federführend verantwortet wird</t>
  </si>
  <si>
    <t>Formate für (Einzel-) Personen (z.B. Beratung von 
Personen/Institutionen)</t>
  </si>
  <si>
    <t>Zählung der Nutzenden, i.d.R. 1-2 Personen z.B. einer Institution --&gt; Beispiele: telefonisches oder persönliches Informations- und Beratungsgespräch , 
Fondsverwaltung - Informations- und Beratungsgespräche --&gt; meint aber nicht die Beantwortung von kurzen Nachfragen [z.B. Terminvereinbarungen]</t>
  </si>
  <si>
    <t>Formate für Zielgruppe junger Menschen (z.B. Jugendgremien, Jugendleiterschulungen)</t>
  </si>
  <si>
    <t xml:space="preserve">für explizit angesprochene Zielgruppe junger Menschen, ältere Teilnehmende in einer Gruppe werden mitgezählt </t>
  </si>
  <si>
    <t>für sonstige Zielgruppen, hier können, müssen aber nicht junge Menschen Teilnehmende sein</t>
  </si>
  <si>
    <t>wenn eine Zählung nicht möglich ist und/oder es sich besondere (einmalige) Formate handelt --&gt; Beschreibung unter "Bemerkungen/Hinweise" ist möglich;
Erfassung hier, wenn nicht schon unter "Erfassung Nutzer:innen nach Formaten" erfasst worden ist</t>
  </si>
  <si>
    <t>Bitte tragen Sie im Deckblatt die grau unterlegten Felder: Leistungsart, den Stadtraum bzw. stadtweit, den Träger, die Einrichtung bzw. Dienst, das Aktenzeichen und die geförderten VzÄ ein. Ihre Angaben werden automatisch auf die einzelnen Tabellenblätter übertragen.</t>
  </si>
  <si>
    <t>Bitte speichern Sie das Dokument wie folgt: Aktenzeichen_Statistik.xlsx (für / und - nutzen Sie bitte ein Leerzeichen
Bsp.: 2025 51 01 1 06340105 10_Statistik.xlsx) und senden Sie die Datei bis zum 31. März 2026 an folgende E-Mail-Adresse:  Jugendamt-KJF@dresden.de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</si>
</sst>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quot;&quot;"/>
    <numFmt numFmtId="166" formatCode="#"/>
  </numFmts>
  <fonts count="3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Calibri"/>
      <family val="2"/>
      <scheme val="minor"/>
    </font>
    <font>
      <sz val="14"/>
      <color theme="1"/>
      <name val="Calibri"/>
      <family val="2"/>
      <scheme val="minor"/>
    </font>
    <font>
      <sz val="11"/>
      <color theme="1"/>
      <name val="Arial"/>
      <family val="2"/>
    </font>
    <font>
      <sz val="12"/>
      <color theme="1"/>
      <name val="Calibri"/>
      <family val="2"/>
      <scheme val="minor"/>
    </font>
    <font>
      <b/>
      <u/>
      <sz val="12"/>
      <color theme="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9"/>
      <color theme="1"/>
      <name val="Calibri"/>
      <family val="2"/>
      <scheme val="minor"/>
    </font>
    <font>
      <sz val="11"/>
      <name val="Calibri"/>
      <family val="2"/>
      <scheme val="minor"/>
    </font>
    <font>
      <u/>
      <sz val="11"/>
      <color theme="1"/>
      <name val="Calibri"/>
      <family val="2"/>
      <scheme val="minor"/>
    </font>
    <font>
      <b/>
      <sz val="9"/>
      <name val="Calibri"/>
      <family val="2"/>
      <scheme val="minor"/>
    </font>
    <font>
      <b/>
      <sz val="11"/>
      <color theme="1"/>
      <name val="Arial"/>
      <family val="2"/>
    </font>
    <font>
      <u/>
      <sz val="11"/>
      <color theme="10"/>
      <name val="Calibri"/>
      <family val="2"/>
      <scheme val="minor"/>
    </font>
    <font>
      <b/>
      <u/>
      <sz val="11"/>
      <name val="Calibri"/>
      <family val="2"/>
      <scheme val="minor"/>
    </font>
    <font>
      <b/>
      <sz val="11"/>
      <color rgb="FFFF0000"/>
      <name val="Calibri"/>
      <family val="2"/>
      <scheme val="minor"/>
    </font>
    <font>
      <b/>
      <sz val="14"/>
      <color theme="1"/>
      <name val="Calibri"/>
      <family val="2"/>
      <scheme val="minor"/>
    </font>
    <font>
      <sz val="11"/>
      <color theme="1"/>
      <name val="Calibri"/>
      <family val="2"/>
    </font>
    <font>
      <sz val="11"/>
      <color rgb="FFFF0000"/>
      <name val="Calibri"/>
      <family val="2"/>
      <scheme val="minor"/>
    </font>
    <font>
      <sz val="11"/>
      <color rgb="FFFF0000"/>
      <name val="Calibri"/>
      <family val="2"/>
    </font>
  </fonts>
  <fills count="5">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16" fillId="0" borderId="0"/>
    <xf numFmtId="164" fontId="19" fillId="0" borderId="0" applyFont="0" applyFill="0" applyBorder="0" applyAlignment="0" applyProtection="0"/>
    <xf numFmtId="9" fontId="19" fillId="0" borderId="0" applyFont="0" applyFill="0" applyBorder="0" applyAlignment="0" applyProtection="0"/>
    <xf numFmtId="0" fontId="30" fillId="0" borderId="0" applyNumberFormat="0" applyFill="0" applyBorder="0" applyAlignment="0" applyProtection="0"/>
  </cellStyleXfs>
  <cellXfs count="278">
    <xf numFmtId="0" fontId="0" fillId="0" borderId="0" xfId="0"/>
    <xf numFmtId="0" fontId="15" fillId="0" borderId="0" xfId="0" applyFont="1"/>
    <xf numFmtId="165" fontId="15" fillId="0" borderId="0" xfId="0" applyNumberFormat="1" applyFont="1"/>
    <xf numFmtId="0" fontId="27" fillId="0" borderId="16" xfId="0" applyFont="1" applyBorder="1" applyProtection="1">
      <protection locked="0"/>
    </xf>
    <xf numFmtId="0" fontId="15" fillId="0" borderId="17" xfId="0" applyFont="1" applyBorder="1" applyProtection="1">
      <protection locked="0"/>
    </xf>
    <xf numFmtId="0" fontId="15" fillId="0" borderId="19" xfId="0" applyFont="1" applyBorder="1" applyProtection="1">
      <protection locked="0"/>
    </xf>
    <xf numFmtId="0" fontId="15" fillId="0" borderId="0" xfId="0" applyFont="1" applyBorder="1" applyProtection="1">
      <protection locked="0"/>
    </xf>
    <xf numFmtId="0" fontId="15" fillId="0" borderId="21" xfId="0" applyFont="1" applyBorder="1" applyProtection="1">
      <protection locked="0"/>
    </xf>
    <xf numFmtId="0" fontId="15" fillId="0" borderId="22" xfId="0" applyFont="1" applyBorder="1" applyProtection="1">
      <protection locked="0"/>
    </xf>
    <xf numFmtId="0" fontId="15" fillId="0" borderId="0" xfId="0" applyFont="1" applyAlignment="1">
      <alignment wrapText="1"/>
    </xf>
    <xf numFmtId="0" fontId="12" fillId="0" borderId="0" xfId="0" applyFont="1"/>
    <xf numFmtId="0" fontId="15" fillId="0" borderId="0" xfId="0" applyFont="1" applyProtection="1">
      <protection hidden="1"/>
    </xf>
    <xf numFmtId="0" fontId="24" fillId="0" borderId="0" xfId="0" applyFont="1" applyProtection="1">
      <protection hidden="1"/>
    </xf>
    <xf numFmtId="0" fontId="24" fillId="0" borderId="0" xfId="0" applyFont="1" applyFill="1" applyProtection="1">
      <protection hidden="1"/>
    </xf>
    <xf numFmtId="0" fontId="15" fillId="0" borderId="0" xfId="0" applyFont="1" applyProtection="1">
      <protection locked="0" hidden="1"/>
    </xf>
    <xf numFmtId="0" fontId="15" fillId="0" borderId="0" xfId="0" applyFont="1" applyFill="1" applyProtection="1">
      <protection locked="0" hidden="1"/>
    </xf>
    <xf numFmtId="0" fontId="15" fillId="0" borderId="0" xfId="0" applyFont="1" applyFill="1" applyProtection="1">
      <protection hidden="1"/>
    </xf>
    <xf numFmtId="0" fontId="23" fillId="0" borderId="0" xfId="0" applyFont="1" applyProtection="1">
      <protection hidden="1"/>
    </xf>
    <xf numFmtId="17" fontId="15" fillId="0" borderId="0" xfId="0" applyNumberFormat="1" applyFont="1" applyProtection="1">
      <protection hidden="1"/>
    </xf>
    <xf numFmtId="0" fontId="15" fillId="0" borderId="0" xfId="0" applyFont="1" applyFill="1" applyBorder="1" applyProtection="1">
      <protection hidden="1"/>
    </xf>
    <xf numFmtId="0" fontId="15" fillId="0" borderId="0" xfId="0" applyFont="1" applyBorder="1" applyAlignment="1" applyProtection="1">
      <alignment vertical="top" wrapText="1"/>
      <protection hidden="1"/>
    </xf>
    <xf numFmtId="0" fontId="15" fillId="0" borderId="0" xfId="0" applyFont="1" applyAlignment="1" applyProtection="1">
      <alignment wrapText="1"/>
      <protection hidden="1"/>
    </xf>
    <xf numFmtId="0" fontId="20" fillId="0" borderId="0" xfId="0" applyFont="1" applyProtection="1">
      <protection hidden="1"/>
    </xf>
    <xf numFmtId="0" fontId="21" fillId="0" borderId="0" xfId="0" applyFont="1" applyFill="1" applyBorder="1" applyProtection="1">
      <protection hidden="1"/>
    </xf>
    <xf numFmtId="0" fontId="20" fillId="0" borderId="0" xfId="0" applyFont="1" applyFill="1" applyBorder="1" applyProtection="1">
      <protection hidden="1"/>
    </xf>
    <xf numFmtId="0" fontId="0" fillId="0" borderId="0" xfId="0" applyProtection="1">
      <protection hidden="1"/>
    </xf>
    <xf numFmtId="0" fontId="0" fillId="0" borderId="0" xfId="0" applyAlignment="1" applyProtection="1">
      <alignment vertical="top"/>
      <protection hidden="1"/>
    </xf>
    <xf numFmtId="0" fontId="20" fillId="0" borderId="0" xfId="0" applyFont="1" applyBorder="1" applyAlignment="1" applyProtection="1">
      <alignment vertical="top"/>
      <protection hidden="1"/>
    </xf>
    <xf numFmtId="166" fontId="20" fillId="0" borderId="0" xfId="0" applyNumberFormat="1" applyFont="1" applyFill="1" applyBorder="1" applyAlignment="1" applyProtection="1">
      <alignment vertical="top" wrapText="1"/>
      <protection hidden="1"/>
    </xf>
    <xf numFmtId="0" fontId="24" fillId="0" borderId="0" xfId="0" applyFont="1" applyAlignment="1" applyProtection="1">
      <alignment vertical="top"/>
      <protection hidden="1"/>
    </xf>
    <xf numFmtId="0" fontId="20" fillId="0" borderId="0" xfId="0" applyFont="1" applyAlignment="1" applyProtection="1">
      <alignment vertical="top"/>
      <protection hidden="1"/>
    </xf>
    <xf numFmtId="166" fontId="20" fillId="0" borderId="0" xfId="0" applyNumberFormat="1" applyFont="1" applyFill="1" applyBorder="1" applyAlignment="1" applyProtection="1">
      <alignment vertical="top"/>
      <protection hidden="1"/>
    </xf>
    <xf numFmtId="166" fontId="11" fillId="0" borderId="0" xfId="0" applyNumberFormat="1" applyFont="1" applyFill="1" applyBorder="1" applyAlignment="1" applyProtection="1">
      <alignment vertical="top"/>
      <protection hidden="1"/>
    </xf>
    <xf numFmtId="165" fontId="15" fillId="0" borderId="0" xfId="0" applyNumberFormat="1" applyFont="1" applyProtection="1">
      <protection hidden="1"/>
    </xf>
    <xf numFmtId="0" fontId="22" fillId="2" borderId="5" xfId="0" applyFont="1" applyFill="1" applyBorder="1" applyAlignment="1" applyProtection="1">
      <alignment horizontal="center"/>
      <protection hidden="1"/>
    </xf>
    <xf numFmtId="0" fontId="23" fillId="0" borderId="6" xfId="0" applyFont="1" applyBorder="1" applyAlignment="1" applyProtection="1">
      <protection hidden="1"/>
    </xf>
    <xf numFmtId="166" fontId="15" fillId="0" borderId="7" xfId="2" applyNumberFormat="1" applyFont="1" applyBorder="1" applyProtection="1">
      <protection hidden="1"/>
    </xf>
    <xf numFmtId="0" fontId="23" fillId="0" borderId="3" xfId="0" applyFont="1" applyFill="1" applyBorder="1" applyAlignment="1" applyProtection="1">
      <protection hidden="1"/>
    </xf>
    <xf numFmtId="0" fontId="23" fillId="0" borderId="3" xfId="0" applyFont="1" applyBorder="1" applyAlignment="1" applyProtection="1">
      <protection hidden="1"/>
    </xf>
    <xf numFmtId="0" fontId="23" fillId="0" borderId="12" xfId="0" applyFont="1" applyFill="1" applyBorder="1" applyAlignment="1" applyProtection="1">
      <protection hidden="1"/>
    </xf>
    <xf numFmtId="0" fontId="23" fillId="2" borderId="5" xfId="0" applyFont="1" applyFill="1" applyBorder="1" applyProtection="1">
      <protection hidden="1"/>
    </xf>
    <xf numFmtId="166" fontId="23" fillId="2" borderId="8" xfId="0" applyNumberFormat="1" applyFont="1" applyFill="1" applyBorder="1" applyProtection="1">
      <protection hidden="1"/>
    </xf>
    <xf numFmtId="166" fontId="23" fillId="2" borderId="10" xfId="0" applyNumberFormat="1" applyFont="1" applyFill="1" applyBorder="1" applyProtection="1">
      <protection hidden="1"/>
    </xf>
    <xf numFmtId="166" fontId="23" fillId="2" borderId="5" xfId="0" applyNumberFormat="1" applyFont="1" applyFill="1" applyBorder="1" applyProtection="1">
      <protection hidden="1"/>
    </xf>
    <xf numFmtId="166" fontId="23" fillId="2" borderId="30" xfId="0" applyNumberFormat="1" applyFont="1" applyFill="1" applyBorder="1" applyProtection="1">
      <protection hidden="1"/>
    </xf>
    <xf numFmtId="0" fontId="17" fillId="0" borderId="0" xfId="1" applyFont="1" applyProtection="1">
      <protection hidden="1"/>
    </xf>
    <xf numFmtId="0" fontId="18" fillId="0" borderId="0" xfId="1" applyFont="1" applyProtection="1">
      <protection hidden="1"/>
    </xf>
    <xf numFmtId="0" fontId="17" fillId="0" borderId="0" xfId="1" applyFont="1" applyAlignment="1" applyProtection="1">
      <alignment horizontal="center" vertical="center"/>
      <protection hidden="1"/>
    </xf>
    <xf numFmtId="166" fontId="15" fillId="2" borderId="8" xfId="0" applyNumberFormat="1" applyFont="1" applyFill="1" applyBorder="1" applyProtection="1">
      <protection hidden="1"/>
    </xf>
    <xf numFmtId="166" fontId="15" fillId="2" borderId="30" xfId="0" applyNumberFormat="1" applyFont="1" applyFill="1" applyBorder="1" applyProtection="1">
      <protection hidden="1"/>
    </xf>
    <xf numFmtId="166" fontId="15" fillId="2" borderId="27" xfId="0" applyNumberFormat="1" applyFont="1" applyFill="1" applyBorder="1" applyProtection="1">
      <protection hidden="1"/>
    </xf>
    <xf numFmtId="166" fontId="15" fillId="2" borderId="5" xfId="0" applyNumberFormat="1" applyFont="1" applyFill="1" applyBorder="1" applyProtection="1">
      <protection hidden="1"/>
    </xf>
    <xf numFmtId="166" fontId="15" fillId="2" borderId="40" xfId="0" applyNumberFormat="1" applyFont="1" applyFill="1" applyBorder="1" applyProtection="1">
      <protection hidden="1"/>
    </xf>
    <xf numFmtId="166" fontId="15" fillId="2" borderId="9" xfId="0" applyNumberFormat="1" applyFont="1" applyFill="1" applyBorder="1" applyProtection="1">
      <protection hidden="1"/>
    </xf>
    <xf numFmtId="166" fontId="15" fillId="2" borderId="29" xfId="0" applyNumberFormat="1" applyFont="1" applyFill="1" applyBorder="1" applyProtection="1">
      <protection hidden="1"/>
    </xf>
    <xf numFmtId="166" fontId="15" fillId="2" borderId="10" xfId="0" applyNumberFormat="1" applyFont="1" applyFill="1" applyBorder="1" applyProtection="1">
      <protection hidden="1"/>
    </xf>
    <xf numFmtId="0" fontId="25" fillId="0" borderId="0" xfId="0" applyFont="1" applyFill="1" applyAlignment="1" applyProtection="1">
      <alignment horizontal="left"/>
      <protection locked="0" hidden="1"/>
    </xf>
    <xf numFmtId="0" fontId="29" fillId="0" borderId="0" xfId="0" applyFont="1" applyProtection="1">
      <protection hidden="1"/>
    </xf>
    <xf numFmtId="0" fontId="15" fillId="0" borderId="3" xfId="0" applyFont="1" applyBorder="1" applyProtection="1">
      <protection locked="0"/>
    </xf>
    <xf numFmtId="0" fontId="15" fillId="0" borderId="12" xfId="0" applyFont="1" applyBorder="1" applyProtection="1">
      <protection locked="0"/>
    </xf>
    <xf numFmtId="0" fontId="23" fillId="2" borderId="31" xfId="0" applyFont="1" applyFill="1" applyBorder="1" applyAlignment="1">
      <alignment horizontal="center"/>
    </xf>
    <xf numFmtId="0" fontId="0" fillId="0" borderId="0" xfId="0" applyProtection="1">
      <protection locked="0"/>
    </xf>
    <xf numFmtId="165" fontId="9" fillId="0" borderId="0" xfId="0" applyNumberFormat="1" applyFont="1"/>
    <xf numFmtId="0" fontId="23" fillId="0" borderId="0" xfId="0" applyFont="1" applyProtection="1">
      <protection locked="0"/>
    </xf>
    <xf numFmtId="0" fontId="24" fillId="0" borderId="0" xfId="0" applyFont="1" applyAlignment="1" applyProtection="1">
      <alignment horizontal="left" vertical="top" wrapText="1"/>
      <protection hidden="1"/>
    </xf>
    <xf numFmtId="166" fontId="8" fillId="0" borderId="0" xfId="0" applyNumberFormat="1" applyFont="1" applyFill="1" applyBorder="1" applyAlignment="1" applyProtection="1">
      <alignment vertical="top"/>
      <protection hidden="1"/>
    </xf>
    <xf numFmtId="0" fontId="8" fillId="0" borderId="0" xfId="0" applyFont="1" applyAlignment="1" applyProtection="1">
      <alignment vertical="top"/>
      <protection hidden="1"/>
    </xf>
    <xf numFmtId="0" fontId="8" fillId="0" borderId="0" xfId="0" applyFont="1" applyProtection="1">
      <protection hidden="1"/>
    </xf>
    <xf numFmtId="0" fontId="8" fillId="0" borderId="0" xfId="0" applyFont="1" applyBorder="1" applyAlignment="1" applyProtection="1">
      <alignment vertical="top"/>
      <protection hidden="1"/>
    </xf>
    <xf numFmtId="0" fontId="23" fillId="2" borderId="16" xfId="0" applyFont="1" applyFill="1" applyBorder="1" applyAlignment="1" applyProtection="1">
      <alignment horizontal="center" textRotation="90"/>
      <protection hidden="1"/>
    </xf>
    <xf numFmtId="0" fontId="22" fillId="2" borderId="11" xfId="0" applyFont="1" applyFill="1" applyBorder="1" applyAlignment="1" applyProtection="1">
      <protection hidden="1"/>
    </xf>
    <xf numFmtId="0" fontId="22" fillId="0" borderId="5" xfId="0" applyFont="1" applyFill="1" applyBorder="1" applyAlignment="1" applyProtection="1">
      <alignment horizontal="center"/>
      <protection hidden="1"/>
    </xf>
    <xf numFmtId="0" fontId="26" fillId="0" borderId="29" xfId="0" applyFont="1" applyFill="1" applyBorder="1" applyAlignment="1" applyProtection="1">
      <alignment horizontal="center"/>
      <protection hidden="1"/>
    </xf>
    <xf numFmtId="0" fontId="26" fillId="0" borderId="30" xfId="0" applyFont="1" applyFill="1" applyBorder="1" applyAlignment="1" applyProtection="1">
      <alignment horizontal="center"/>
      <protection hidden="1"/>
    </xf>
    <xf numFmtId="0" fontId="26" fillId="0" borderId="27" xfId="0" applyFont="1" applyFill="1" applyBorder="1" applyAlignment="1" applyProtection="1">
      <alignment horizontal="center"/>
      <protection hidden="1"/>
    </xf>
    <xf numFmtId="0" fontId="26" fillId="0" borderId="29" xfId="0" applyFont="1" applyFill="1" applyBorder="1" applyAlignment="1" applyProtection="1">
      <alignment horizontal="center" textRotation="90" wrapText="1"/>
      <protection hidden="1"/>
    </xf>
    <xf numFmtId="0" fontId="26" fillId="0" borderId="30" xfId="0" applyFont="1" applyFill="1" applyBorder="1" applyAlignment="1" applyProtection="1">
      <alignment horizontal="center" textRotation="90" wrapText="1"/>
      <protection hidden="1"/>
    </xf>
    <xf numFmtId="0" fontId="26" fillId="0" borderId="27" xfId="0" applyFont="1" applyFill="1" applyBorder="1" applyAlignment="1" applyProtection="1">
      <alignment horizontal="center" textRotation="90" wrapText="1"/>
      <protection hidden="1"/>
    </xf>
    <xf numFmtId="0" fontId="23" fillId="2" borderId="5" xfId="0" applyFont="1" applyFill="1" applyBorder="1" applyAlignment="1" applyProtection="1">
      <alignment horizontal="center" textRotation="90"/>
      <protection hidden="1"/>
    </xf>
    <xf numFmtId="166" fontId="13" fillId="0" borderId="29" xfId="0" applyNumberFormat="1" applyFont="1" applyBorder="1" applyAlignment="1" applyProtection="1">
      <alignment horizontal="center" textRotation="90" wrapText="1"/>
      <protection hidden="1"/>
    </xf>
    <xf numFmtId="166" fontId="13" fillId="0" borderId="30" xfId="0" applyNumberFormat="1" applyFont="1" applyBorder="1" applyAlignment="1" applyProtection="1">
      <alignment horizontal="center" textRotation="90" wrapText="1"/>
      <protection hidden="1"/>
    </xf>
    <xf numFmtId="166" fontId="13" fillId="0" borderId="27" xfId="0" applyNumberFormat="1" applyFont="1" applyBorder="1" applyAlignment="1" applyProtection="1">
      <alignment horizontal="center" textRotation="90" wrapText="1"/>
      <protection hidden="1"/>
    </xf>
    <xf numFmtId="0" fontId="23" fillId="2" borderId="11" xfId="0" applyFont="1" applyFill="1" applyBorder="1" applyAlignment="1" applyProtection="1">
      <alignment horizontal="center" textRotation="90"/>
      <protection hidden="1"/>
    </xf>
    <xf numFmtId="0" fontId="23" fillId="2" borderId="9" xfId="0" applyFont="1" applyFill="1" applyBorder="1" applyAlignment="1" applyProtection="1">
      <alignment horizontal="center" textRotation="90"/>
      <protection hidden="1"/>
    </xf>
    <xf numFmtId="0" fontId="13" fillId="0" borderId="29" xfId="0" applyFont="1" applyBorder="1" applyAlignment="1" applyProtection="1">
      <alignment horizontal="center"/>
      <protection hidden="1"/>
    </xf>
    <xf numFmtId="0" fontId="13" fillId="0" borderId="30" xfId="0" applyFont="1" applyBorder="1" applyAlignment="1" applyProtection="1">
      <alignment horizontal="center"/>
      <protection hidden="1"/>
    </xf>
    <xf numFmtId="0" fontId="13" fillId="0" borderId="27" xfId="0" applyFont="1" applyBorder="1" applyAlignment="1" applyProtection="1">
      <alignment horizontal="center"/>
      <protection hidden="1"/>
    </xf>
    <xf numFmtId="166" fontId="13" fillId="0" borderId="40" xfId="0" applyNumberFormat="1" applyFont="1" applyBorder="1" applyAlignment="1" applyProtection="1">
      <alignment horizontal="center" textRotation="90" wrapText="1"/>
      <protection hidden="1"/>
    </xf>
    <xf numFmtId="166" fontId="13" fillId="2" borderId="31" xfId="0" applyNumberFormat="1" applyFont="1" applyFill="1" applyBorder="1" applyAlignment="1" applyProtection="1">
      <alignment horizontal="center" textRotation="90" wrapText="1"/>
      <protection hidden="1"/>
    </xf>
    <xf numFmtId="0" fontId="15" fillId="0" borderId="5" xfId="0" applyFont="1" applyBorder="1" applyAlignment="1">
      <alignment horizontal="center"/>
    </xf>
    <xf numFmtId="0" fontId="15" fillId="0" borderId="3" xfId="0" applyFont="1" applyFill="1" applyBorder="1" applyProtection="1">
      <protection locked="0"/>
    </xf>
    <xf numFmtId="0" fontId="15" fillId="0" borderId="0" xfId="0" applyFont="1" applyBorder="1"/>
    <xf numFmtId="0" fontId="7" fillId="0" borderId="0" xfId="0" applyFont="1" applyProtection="1">
      <protection hidden="1"/>
    </xf>
    <xf numFmtId="166" fontId="26" fillId="0" borderId="7" xfId="0" applyNumberFormat="1" applyFont="1" applyFill="1" applyBorder="1" applyProtection="1">
      <protection locked="0" hidden="1"/>
    </xf>
    <xf numFmtId="0" fontId="20" fillId="0" borderId="1" xfId="0" applyFont="1" applyFill="1" applyBorder="1" applyAlignment="1" applyProtection="1">
      <protection hidden="1"/>
    </xf>
    <xf numFmtId="0" fontId="20" fillId="4" borderId="1" xfId="0" applyFont="1" applyFill="1" applyBorder="1" applyProtection="1">
      <protection hidden="1"/>
    </xf>
    <xf numFmtId="0" fontId="20" fillId="0" borderId="2" xfId="0" applyFont="1" applyFill="1" applyBorder="1" applyAlignment="1" applyProtection="1">
      <protection hidden="1"/>
    </xf>
    <xf numFmtId="0" fontId="26" fillId="0" borderId="1" xfId="0" applyFont="1" applyFill="1" applyBorder="1" applyAlignment="1" applyProtection="1">
      <alignment horizontal="center" vertical="top" wrapText="1"/>
      <protection hidden="1"/>
    </xf>
    <xf numFmtId="0" fontId="26" fillId="0" borderId="0" xfId="0" applyFont="1" applyAlignment="1"/>
    <xf numFmtId="0" fontId="26" fillId="0" borderId="0" xfId="0" applyFont="1" applyAlignment="1">
      <alignment horizontal="left" vertical="top"/>
    </xf>
    <xf numFmtId="0" fontId="22" fillId="0" borderId="0" xfId="0" applyFont="1" applyBorder="1" applyAlignment="1">
      <alignment horizontal="left" vertical="top"/>
    </xf>
    <xf numFmtId="0" fontId="22" fillId="0" borderId="0" xfId="0" applyFont="1" applyAlignment="1">
      <alignment vertical="top"/>
    </xf>
    <xf numFmtId="16" fontId="22" fillId="0" borderId="0" xfId="0" quotePrefix="1" applyNumberFormat="1" applyFont="1" applyBorder="1" applyAlignment="1">
      <alignment horizontal="left" vertical="top"/>
    </xf>
    <xf numFmtId="17" fontId="22" fillId="0" borderId="0" xfId="0" quotePrefix="1" applyNumberFormat="1" applyFont="1" applyBorder="1" applyAlignment="1">
      <alignment horizontal="left" vertical="top"/>
    </xf>
    <xf numFmtId="0" fontId="22" fillId="0" borderId="0" xfId="0" quotePrefix="1" applyFont="1" applyBorder="1" applyAlignment="1">
      <alignment horizontal="left" vertical="top"/>
    </xf>
    <xf numFmtId="0" fontId="22" fillId="0" borderId="0" xfId="0" applyFont="1" applyBorder="1" applyAlignment="1">
      <alignment horizontal="left" vertical="top" wrapText="1"/>
    </xf>
    <xf numFmtId="0" fontId="26" fillId="0" borderId="0" xfId="0" applyFont="1" applyAlignment="1">
      <alignment vertical="top" wrapText="1"/>
    </xf>
    <xf numFmtId="0" fontId="31" fillId="0" borderId="0" xfId="0" applyFont="1" applyAlignment="1">
      <alignment vertical="top"/>
    </xf>
    <xf numFmtId="0" fontId="22" fillId="0" borderId="0" xfId="0" applyFont="1" applyAlignment="1">
      <alignment vertical="top" wrapText="1"/>
    </xf>
    <xf numFmtId="0" fontId="31" fillId="0" borderId="0" xfId="0" applyFont="1" applyBorder="1" applyAlignment="1">
      <alignment horizontal="left" vertical="top"/>
    </xf>
    <xf numFmtId="0" fontId="23" fillId="0" borderId="0" xfId="0" applyFont="1" applyBorder="1" applyAlignment="1" applyProtection="1">
      <protection hidden="1"/>
    </xf>
    <xf numFmtId="0" fontId="23" fillId="0" borderId="0" xfId="0" applyFont="1" applyAlignment="1" applyProtection="1">
      <protection hidden="1"/>
    </xf>
    <xf numFmtId="0" fontId="32" fillId="0" borderId="0" xfId="0" applyFont="1" applyProtection="1"/>
    <xf numFmtId="0" fontId="5" fillId="0" borderId="0" xfId="0" applyFont="1" applyProtection="1"/>
    <xf numFmtId="0" fontId="5" fillId="0" borderId="1" xfId="0" applyFont="1" applyBorder="1" applyProtection="1"/>
    <xf numFmtId="0" fontId="22" fillId="0" borderId="1" xfId="0" applyFont="1" applyFill="1" applyBorder="1" applyAlignment="1" applyProtection="1"/>
    <xf numFmtId="0" fontId="5" fillId="0" borderId="1" xfId="0" applyFont="1" applyFill="1" applyBorder="1" applyAlignment="1" applyProtection="1"/>
    <xf numFmtId="16" fontId="5" fillId="0" borderId="1" xfId="0" quotePrefix="1" applyNumberFormat="1" applyFont="1" applyBorder="1" applyProtection="1"/>
    <xf numFmtId="0" fontId="5" fillId="0" borderId="1" xfId="0" quotePrefix="1" applyFont="1" applyBorder="1" applyProtection="1"/>
    <xf numFmtId="0" fontId="23" fillId="0" borderId="1" xfId="0" applyFont="1" applyBorder="1" applyProtection="1"/>
    <xf numFmtId="0" fontId="5" fillId="0" borderId="1" xfId="0" applyFont="1" applyBorder="1" applyAlignment="1" applyProtection="1">
      <alignment horizontal="left" vertical="top" wrapText="1"/>
    </xf>
    <xf numFmtId="166" fontId="5" fillId="0" borderId="1" xfId="0" applyNumberFormat="1" applyFont="1" applyFill="1" applyBorder="1" applyAlignment="1" applyProtection="1">
      <alignment horizontal="center"/>
    </xf>
    <xf numFmtId="0" fontId="5" fillId="0" borderId="0" xfId="0" applyFont="1" applyBorder="1" applyProtection="1"/>
    <xf numFmtId="0" fontId="5" fillId="0" borderId="0" xfId="0" applyFont="1" applyBorder="1" applyAlignment="1" applyProtection="1">
      <alignment horizontal="left" vertical="top" wrapText="1"/>
    </xf>
    <xf numFmtId="166" fontId="5" fillId="0" borderId="1" xfId="0" applyNumberFormat="1" applyFont="1" applyBorder="1" applyAlignment="1" applyProtection="1">
      <alignment horizontal="left" vertical="top" wrapText="1"/>
    </xf>
    <xf numFmtId="0" fontId="32" fillId="0" borderId="0" xfId="0" applyFont="1" applyBorder="1" applyProtection="1"/>
    <xf numFmtId="0" fontId="5" fillId="0" borderId="1" xfId="0" applyFont="1" applyFill="1" applyBorder="1" applyAlignment="1" applyProtection="1">
      <alignment horizontal="center"/>
    </xf>
    <xf numFmtId="0" fontId="22" fillId="0" borderId="29" xfId="0" applyFont="1" applyFill="1" applyBorder="1" applyAlignment="1" applyProtection="1"/>
    <xf numFmtId="0" fontId="5" fillId="0" borderId="30" xfId="0" applyFont="1" applyBorder="1" applyProtection="1"/>
    <xf numFmtId="0" fontId="22" fillId="0" borderId="30" xfId="0" applyFont="1" applyFill="1" applyBorder="1" applyAlignment="1" applyProtection="1"/>
    <xf numFmtId="0" fontId="22" fillId="0" borderId="27" xfId="0" applyFont="1" applyFill="1" applyBorder="1" applyAlignment="1" applyProtection="1"/>
    <xf numFmtId="0" fontId="22" fillId="0" borderId="29" xfId="0" applyFont="1" applyFill="1" applyBorder="1" applyAlignment="1" applyProtection="1">
      <alignment vertical="top"/>
    </xf>
    <xf numFmtId="0" fontId="5" fillId="0" borderId="30" xfId="0" applyFont="1" applyBorder="1" applyAlignment="1" applyProtection="1">
      <alignment vertical="top"/>
    </xf>
    <xf numFmtId="0" fontId="5" fillId="0" borderId="2" xfId="0" applyFont="1" applyBorder="1" applyProtection="1"/>
    <xf numFmtId="0" fontId="5" fillId="0" borderId="23" xfId="0" applyFont="1" applyBorder="1" applyProtection="1"/>
    <xf numFmtId="0" fontId="5" fillId="0" borderId="0" xfId="0" applyFont="1" applyAlignment="1" applyProtection="1">
      <alignment vertical="top"/>
    </xf>
    <xf numFmtId="0" fontId="26" fillId="0" borderId="44" xfId="0" applyFont="1" applyFill="1" applyBorder="1" applyAlignment="1" applyProtection="1">
      <alignment vertical="top"/>
    </xf>
    <xf numFmtId="0" fontId="22" fillId="0" borderId="16" xfId="0" applyFont="1" applyFill="1" applyBorder="1" applyAlignment="1" applyProtection="1"/>
    <xf numFmtId="0" fontId="5" fillId="0" borderId="17" xfId="0" applyFont="1" applyBorder="1" applyProtection="1"/>
    <xf numFmtId="166" fontId="5" fillId="0" borderId="0" xfId="0" applyNumberFormat="1" applyFont="1" applyFill="1" applyBorder="1" applyAlignment="1" applyProtection="1">
      <alignment horizontal="center"/>
    </xf>
    <xf numFmtId="0" fontId="20" fillId="0" borderId="1" xfId="0" applyFont="1" applyFill="1" applyBorder="1" applyProtection="1">
      <protection hidden="1"/>
    </xf>
    <xf numFmtId="0" fontId="20" fillId="0" borderId="1" xfId="0" applyFont="1" applyBorder="1" applyProtection="1">
      <protection hidden="1"/>
    </xf>
    <xf numFmtId="16" fontId="20" fillId="0" borderId="1" xfId="0" quotePrefix="1" applyNumberFormat="1" applyFont="1" applyBorder="1" applyProtection="1">
      <protection hidden="1"/>
    </xf>
    <xf numFmtId="17" fontId="20" fillId="0" borderId="1" xfId="0" quotePrefix="1" applyNumberFormat="1" applyFont="1" applyBorder="1" applyProtection="1">
      <protection hidden="1"/>
    </xf>
    <xf numFmtId="9" fontId="20" fillId="0" borderId="1" xfId="3" applyFont="1" applyBorder="1" applyProtection="1">
      <protection hidden="1"/>
    </xf>
    <xf numFmtId="9" fontId="20" fillId="4" borderId="1" xfId="3" applyFont="1" applyFill="1" applyBorder="1" applyProtection="1">
      <protection hidden="1"/>
    </xf>
    <xf numFmtId="0" fontId="0" fillId="0" borderId="1" xfId="0" applyBorder="1" applyAlignment="1" applyProtection="1">
      <alignment vertical="top" wrapText="1"/>
      <protection hidden="1"/>
    </xf>
    <xf numFmtId="0" fontId="20" fillId="0" borderId="1" xfId="0" applyFont="1" applyBorder="1" applyAlignment="1" applyProtection="1">
      <alignment wrapText="1"/>
      <protection hidden="1"/>
    </xf>
    <xf numFmtId="0" fontId="20" fillId="0" borderId="1" xfId="0" applyFont="1" applyBorder="1" applyAlignment="1" applyProtection="1">
      <alignment vertical="top" wrapText="1"/>
      <protection hidden="1"/>
    </xf>
    <xf numFmtId="9" fontId="20" fillId="0" borderId="2" xfId="3" applyFont="1" applyBorder="1" applyProtection="1">
      <protection hidden="1"/>
    </xf>
    <xf numFmtId="9" fontId="20" fillId="2" borderId="2" xfId="3" applyFont="1" applyFill="1" applyBorder="1" applyProtection="1">
      <protection hidden="1"/>
    </xf>
    <xf numFmtId="0" fontId="15" fillId="0" borderId="0" xfId="0" applyFont="1" applyAlignment="1" applyProtection="1">
      <alignment horizontal="left"/>
      <protection hidden="1"/>
    </xf>
    <xf numFmtId="0" fontId="24" fillId="0" borderId="0" xfId="0" applyFont="1" applyAlignment="1" applyProtection="1">
      <alignment horizontal="left"/>
      <protection hidden="1"/>
    </xf>
    <xf numFmtId="0" fontId="23" fillId="0" borderId="0" xfId="0" applyFont="1" applyAlignment="1" applyProtection="1">
      <alignment horizontal="left"/>
      <protection hidden="1"/>
    </xf>
    <xf numFmtId="0" fontId="7" fillId="0" borderId="0" xfId="0" applyFont="1" applyAlignment="1" applyProtection="1">
      <alignment horizontal="left"/>
      <protection hidden="1"/>
    </xf>
    <xf numFmtId="0" fontId="4" fillId="0" borderId="0" xfId="0" applyFont="1" applyProtection="1"/>
    <xf numFmtId="0" fontId="33" fillId="0" borderId="0" xfId="0" applyFont="1" applyAlignment="1" applyProtection="1">
      <alignment horizontal="left"/>
      <protection hidden="1"/>
    </xf>
    <xf numFmtId="0" fontId="33" fillId="0" borderId="0" xfId="0" applyFont="1"/>
    <xf numFmtId="0" fontId="23" fillId="0" borderId="0" xfId="0" applyFont="1" applyAlignment="1" applyProtection="1">
      <alignment horizontal="left"/>
      <protection locked="0"/>
    </xf>
    <xf numFmtId="166" fontId="26" fillId="0" borderId="1" xfId="0" applyNumberFormat="1" applyFont="1" applyFill="1" applyBorder="1" applyProtection="1">
      <protection locked="0" hidden="1"/>
    </xf>
    <xf numFmtId="0" fontId="26" fillId="0" borderId="1" xfId="0" applyNumberFormat="1" applyFont="1" applyFill="1" applyBorder="1" applyProtection="1">
      <protection locked="0" hidden="1"/>
    </xf>
    <xf numFmtId="0" fontId="26" fillId="0" borderId="26" xfId="0" applyNumberFormat="1" applyFont="1" applyFill="1" applyBorder="1" applyProtection="1">
      <protection locked="0" hidden="1"/>
    </xf>
    <xf numFmtId="0" fontId="26" fillId="0" borderId="24" xfId="0" applyNumberFormat="1" applyFont="1" applyFill="1" applyBorder="1" applyProtection="1">
      <protection locked="0" hidden="1"/>
    </xf>
    <xf numFmtId="0" fontId="26" fillId="0" borderId="41" xfId="0" applyNumberFormat="1" applyFont="1" applyFill="1" applyBorder="1" applyProtection="1">
      <protection locked="0" hidden="1"/>
    </xf>
    <xf numFmtId="166" fontId="26" fillId="0" borderId="2" xfId="0" applyNumberFormat="1" applyFont="1" applyFill="1" applyBorder="1" applyProtection="1">
      <protection locked="0" hidden="1"/>
    </xf>
    <xf numFmtId="0" fontId="26" fillId="0" borderId="2" xfId="0" applyNumberFormat="1" applyFont="1" applyFill="1" applyBorder="1" applyProtection="1">
      <protection locked="0" hidden="1"/>
    </xf>
    <xf numFmtId="0" fontId="26" fillId="0" borderId="28" xfId="0" applyNumberFormat="1" applyFont="1" applyFill="1" applyBorder="1" applyProtection="1">
      <protection locked="0" hidden="1"/>
    </xf>
    <xf numFmtId="0" fontId="26" fillId="0" borderId="35" xfId="0" applyNumberFormat="1" applyFont="1" applyFill="1" applyBorder="1" applyProtection="1">
      <protection locked="0" hidden="1"/>
    </xf>
    <xf numFmtId="0" fontId="26" fillId="0" borderId="43" xfId="0" applyNumberFormat="1" applyFont="1" applyFill="1" applyBorder="1" applyProtection="1">
      <protection locked="0" hidden="1"/>
    </xf>
    <xf numFmtId="0" fontId="26" fillId="0" borderId="42" xfId="0" applyNumberFormat="1" applyFont="1" applyFill="1" applyBorder="1" applyProtection="1">
      <protection locked="0" hidden="1"/>
    </xf>
    <xf numFmtId="166" fontId="26" fillId="0" borderId="6" xfId="0" applyNumberFormat="1" applyFont="1" applyFill="1" applyBorder="1" applyProtection="1">
      <protection hidden="1"/>
    </xf>
    <xf numFmtId="166" fontId="26" fillId="0" borderId="25" xfId="0" applyNumberFormat="1" applyFont="1" applyFill="1" applyBorder="1" applyProtection="1">
      <protection hidden="1"/>
    </xf>
    <xf numFmtId="166" fontId="26" fillId="0" borderId="3" xfId="0" applyNumberFormat="1" applyFont="1" applyFill="1" applyBorder="1" applyProtection="1">
      <protection hidden="1"/>
    </xf>
    <xf numFmtId="166" fontId="26" fillId="0" borderId="12" xfId="0" applyNumberFormat="1" applyFont="1" applyFill="1" applyBorder="1" applyProtection="1">
      <protection hidden="1"/>
    </xf>
    <xf numFmtId="0" fontId="13" fillId="0" borderId="32" xfId="0" applyFont="1" applyBorder="1" applyAlignment="1" applyProtection="1">
      <alignment horizontal="left"/>
      <protection hidden="1"/>
    </xf>
    <xf numFmtId="0" fontId="13" fillId="0" borderId="34" xfId="0" applyFont="1" applyBorder="1" applyAlignment="1" applyProtection="1">
      <alignment horizontal="left"/>
      <protection hidden="1"/>
    </xf>
    <xf numFmtId="0" fontId="23" fillId="2" borderId="33" xfId="0" applyFont="1" applyFill="1" applyBorder="1" applyProtection="1">
      <protection hidden="1"/>
    </xf>
    <xf numFmtId="0" fontId="15" fillId="2" borderId="47" xfId="0" applyFont="1" applyFill="1" applyBorder="1" applyProtection="1">
      <protection hidden="1"/>
    </xf>
    <xf numFmtId="0" fontId="34" fillId="0" borderId="37" xfId="0" applyFont="1" applyBorder="1" applyAlignment="1">
      <alignment vertical="center"/>
    </xf>
    <xf numFmtId="14" fontId="26" fillId="0" borderId="38" xfId="0" applyNumberFormat="1" applyFont="1" applyFill="1" applyBorder="1" applyAlignment="1" applyProtection="1">
      <alignment horizontal="left"/>
      <protection hidden="1"/>
    </xf>
    <xf numFmtId="0" fontId="34" fillId="0" borderId="26" xfId="0" applyFont="1" applyBorder="1" applyAlignment="1">
      <alignment vertical="center"/>
    </xf>
    <xf numFmtId="14" fontId="26" fillId="0" borderId="13" xfId="0" applyNumberFormat="1" applyFont="1" applyFill="1" applyBorder="1" applyAlignment="1" applyProtection="1">
      <alignment horizontal="left"/>
      <protection hidden="1"/>
    </xf>
    <xf numFmtId="0" fontId="34" fillId="0" borderId="28" xfId="0" applyFont="1" applyBorder="1" applyAlignment="1">
      <alignment vertical="center"/>
    </xf>
    <xf numFmtId="14" fontId="26" fillId="0" borderId="48" xfId="0" applyNumberFormat="1" applyFont="1" applyFill="1" applyBorder="1" applyAlignment="1" applyProtection="1">
      <alignment horizontal="left"/>
      <protection hidden="1"/>
    </xf>
    <xf numFmtId="0" fontId="33" fillId="0" borderId="0" xfId="0" applyFont="1" applyAlignment="1">
      <alignment horizontal="left"/>
    </xf>
    <xf numFmtId="166" fontId="26" fillId="0" borderId="49" xfId="0" applyNumberFormat="1" applyFont="1" applyFill="1" applyBorder="1" applyProtection="1">
      <protection locked="0" hidden="1"/>
    </xf>
    <xf numFmtId="166" fontId="26" fillId="0" borderId="45" xfId="0" applyNumberFormat="1" applyFont="1" applyFill="1" applyBorder="1" applyProtection="1">
      <protection hidden="1"/>
    </xf>
    <xf numFmtId="166" fontId="26" fillId="0" borderId="46" xfId="0" applyNumberFormat="1" applyFont="1" applyFill="1" applyBorder="1" applyProtection="1">
      <protection locked="0" hidden="1"/>
    </xf>
    <xf numFmtId="0" fontId="26" fillId="0" borderId="46" xfId="0" applyNumberFormat="1" applyFont="1" applyFill="1" applyBorder="1" applyProtection="1">
      <protection locked="0" hidden="1"/>
    </xf>
    <xf numFmtId="166" fontId="26" fillId="0" borderId="19" xfId="0" applyNumberFormat="1" applyFont="1" applyFill="1" applyBorder="1" applyProtection="1">
      <protection hidden="1"/>
    </xf>
    <xf numFmtId="0" fontId="26" fillId="0" borderId="50" xfId="0" applyNumberFormat="1" applyFont="1" applyFill="1" applyBorder="1" applyProtection="1">
      <protection locked="0" hidden="1"/>
    </xf>
    <xf numFmtId="0" fontId="26" fillId="0" borderId="51" xfId="0" applyNumberFormat="1" applyFont="1" applyFill="1" applyBorder="1" applyProtection="1">
      <protection locked="0" hidden="1"/>
    </xf>
    <xf numFmtId="166" fontId="26" fillId="0" borderId="4" xfId="0" applyNumberFormat="1" applyFont="1" applyFill="1" applyBorder="1" applyProtection="1">
      <protection hidden="1"/>
    </xf>
    <xf numFmtId="0" fontId="26" fillId="0" borderId="52" xfId="0" applyNumberFormat="1" applyFont="1" applyFill="1" applyBorder="1" applyProtection="1">
      <protection locked="0" hidden="1"/>
    </xf>
    <xf numFmtId="0" fontId="34" fillId="0" borderId="50" xfId="0" applyFont="1" applyBorder="1" applyAlignment="1">
      <alignment vertical="center"/>
    </xf>
    <xf numFmtId="14" fontId="26" fillId="0" borderId="14" xfId="0" applyNumberFormat="1" applyFont="1" applyFill="1" applyBorder="1" applyAlignment="1" applyProtection="1">
      <alignment horizontal="left"/>
      <protection hidden="1"/>
    </xf>
    <xf numFmtId="166" fontId="15" fillId="0" borderId="36" xfId="2" applyNumberFormat="1" applyFont="1" applyBorder="1" applyProtection="1">
      <protection hidden="1"/>
    </xf>
    <xf numFmtId="166" fontId="15" fillId="2" borderId="39" xfId="2" applyNumberFormat="1" applyFont="1" applyFill="1" applyBorder="1" applyProtection="1">
      <protection hidden="1"/>
    </xf>
    <xf numFmtId="166" fontId="15" fillId="2" borderId="6" xfId="2" applyNumberFormat="1" applyFont="1" applyFill="1" applyBorder="1" applyProtection="1">
      <protection hidden="1"/>
    </xf>
    <xf numFmtId="166" fontId="23" fillId="2" borderId="40" xfId="0" applyNumberFormat="1" applyFont="1" applyFill="1" applyBorder="1" applyProtection="1">
      <protection hidden="1"/>
    </xf>
    <xf numFmtId="166" fontId="23" fillId="2" borderId="11" xfId="0" applyNumberFormat="1" applyFont="1" applyFill="1" applyBorder="1" applyProtection="1">
      <protection hidden="1"/>
    </xf>
    <xf numFmtId="166" fontId="15" fillId="0" borderId="53" xfId="2" applyNumberFormat="1" applyFont="1" applyBorder="1" applyProtection="1">
      <protection hidden="1"/>
    </xf>
    <xf numFmtId="0" fontId="34" fillId="0" borderId="33" xfId="0" applyFont="1" applyBorder="1" applyAlignment="1">
      <alignment vertical="center"/>
    </xf>
    <xf numFmtId="14" fontId="26" fillId="0" borderId="47" xfId="0" applyNumberFormat="1" applyFont="1" applyFill="1" applyBorder="1" applyAlignment="1" applyProtection="1">
      <alignment horizontal="left"/>
      <protection hidden="1"/>
    </xf>
    <xf numFmtId="0" fontId="34" fillId="0" borderId="1" xfId="0" applyFont="1" applyBorder="1" applyAlignment="1">
      <alignment vertical="center"/>
    </xf>
    <xf numFmtId="166" fontId="8" fillId="0" borderId="0" xfId="0" applyNumberFormat="1" applyFont="1" applyFill="1" applyBorder="1" applyAlignment="1" applyProtection="1">
      <alignment horizontal="left" vertical="top"/>
      <protection hidden="1"/>
    </xf>
    <xf numFmtId="166" fontId="11" fillId="0" borderId="0" xfId="0" applyNumberFormat="1" applyFont="1" applyFill="1" applyBorder="1" applyAlignment="1" applyProtection="1">
      <alignment horizontal="left" vertical="top"/>
      <protection hidden="1"/>
    </xf>
    <xf numFmtId="1" fontId="0" fillId="0" borderId="0" xfId="0" applyNumberFormat="1" applyAlignment="1">
      <alignment horizontal="left"/>
    </xf>
    <xf numFmtId="1" fontId="15" fillId="0" borderId="0" xfId="0" applyNumberFormat="1" applyFont="1" applyAlignment="1" applyProtection="1">
      <alignment horizontal="left"/>
      <protection hidden="1"/>
    </xf>
    <xf numFmtId="0" fontId="3" fillId="0" borderId="1" xfId="0" applyFont="1" applyFill="1" applyBorder="1" applyAlignment="1" applyProtection="1"/>
    <xf numFmtId="0" fontId="3" fillId="0" borderId="27" xfId="0" applyFont="1" applyFill="1" applyBorder="1" applyAlignment="1" applyProtection="1">
      <alignment horizontal="center" textRotation="90"/>
      <protection hidden="1"/>
    </xf>
    <xf numFmtId="0" fontId="3" fillId="0" borderId="29" xfId="0" applyFont="1" applyFill="1" applyBorder="1" applyAlignment="1" applyProtection="1">
      <alignment horizontal="center" textRotation="90"/>
      <protection hidden="1"/>
    </xf>
    <xf numFmtId="0" fontId="3" fillId="0" borderId="30" xfId="0" applyFont="1" applyFill="1" applyBorder="1" applyAlignment="1" applyProtection="1">
      <alignment horizontal="center" textRotation="90"/>
      <protection hidden="1"/>
    </xf>
    <xf numFmtId="0" fontId="3" fillId="0" borderId="8" xfId="0" applyFont="1" applyFill="1" applyBorder="1" applyAlignment="1" applyProtection="1">
      <alignment horizontal="center" textRotation="90"/>
      <protection hidden="1"/>
    </xf>
    <xf numFmtId="0" fontId="3" fillId="0" borderId="27" xfId="0" applyFont="1" applyBorder="1" applyAlignment="1" applyProtection="1">
      <alignment horizontal="center" textRotation="90"/>
      <protection hidden="1"/>
    </xf>
    <xf numFmtId="0" fontId="26" fillId="0" borderId="0" xfId="0" applyFont="1" applyAlignment="1">
      <alignment horizontal="left" vertical="top" wrapText="1"/>
    </xf>
    <xf numFmtId="0" fontId="26" fillId="0" borderId="0" xfId="0" applyFont="1" applyFill="1" applyAlignment="1">
      <alignment horizontal="left" vertical="top" wrapText="1"/>
    </xf>
    <xf numFmtId="0" fontId="23" fillId="2" borderId="9" xfId="0" applyFont="1" applyFill="1" applyBorder="1" applyProtection="1">
      <protection hidden="1"/>
    </xf>
    <xf numFmtId="0" fontId="15" fillId="2" borderId="5" xfId="0" applyFont="1" applyFill="1" applyBorder="1" applyProtection="1">
      <protection hidden="1"/>
    </xf>
    <xf numFmtId="0" fontId="15" fillId="0" borderId="11" xfId="0" applyFont="1" applyBorder="1" applyProtection="1">
      <protection locked="0"/>
    </xf>
    <xf numFmtId="0" fontId="23" fillId="2" borderId="31" xfId="0" applyFont="1" applyFill="1" applyBorder="1" applyAlignment="1" applyProtection="1">
      <alignment horizontal="center" textRotation="90"/>
      <protection hidden="1"/>
    </xf>
    <xf numFmtId="0" fontId="26" fillId="0" borderId="34" xfId="0" applyFont="1" applyFill="1" applyBorder="1" applyAlignment="1" applyProtection="1">
      <alignment horizontal="center" textRotation="90" wrapText="1"/>
      <protection hidden="1"/>
    </xf>
    <xf numFmtId="166" fontId="15" fillId="0" borderId="54" xfId="2" applyNumberFormat="1" applyFont="1" applyBorder="1" applyProtection="1">
      <protection hidden="1"/>
    </xf>
    <xf numFmtId="0" fontId="2" fillId="0" borderId="3" xfId="0" applyFont="1" applyFill="1" applyBorder="1" applyProtection="1">
      <protection locked="0"/>
    </xf>
    <xf numFmtId="0" fontId="15" fillId="0" borderId="18" xfId="0" applyFont="1" applyBorder="1" applyProtection="1">
      <protection locked="0"/>
    </xf>
    <xf numFmtId="0" fontId="15" fillId="0" borderId="20" xfId="0" applyFont="1" applyBorder="1" applyProtection="1">
      <protection locked="0"/>
    </xf>
    <xf numFmtId="0" fontId="15" fillId="0" borderId="15" xfId="0" applyFont="1" applyBorder="1" applyProtection="1">
      <protection locked="0"/>
    </xf>
    <xf numFmtId="0" fontId="26" fillId="0" borderId="0" xfId="0" applyFont="1" applyAlignment="1">
      <alignment vertical="top"/>
    </xf>
    <xf numFmtId="0" fontId="30" fillId="0" borderId="0" xfId="4" applyFont="1" applyAlignment="1" applyProtection="1">
      <alignment vertical="top"/>
      <protection locked="0"/>
    </xf>
    <xf numFmtId="0" fontId="1" fillId="0" borderId="0" xfId="0" applyFont="1" applyAlignment="1" applyProtection="1">
      <alignment vertical="top" wrapText="1"/>
      <protection hidden="1"/>
    </xf>
    <xf numFmtId="0" fontId="1" fillId="0" borderId="0" xfId="0" applyFont="1" applyAlignment="1">
      <alignment vertical="top" wrapText="1"/>
    </xf>
    <xf numFmtId="0" fontId="1" fillId="0" borderId="0" xfId="0" applyFont="1" applyAlignment="1">
      <alignment horizontal="left" vertical="top" wrapText="1"/>
    </xf>
    <xf numFmtId="166" fontId="26" fillId="3" borderId="7" xfId="0" applyNumberFormat="1" applyFont="1" applyFill="1" applyBorder="1" applyProtection="1">
      <protection locked="0" hidden="1"/>
    </xf>
    <xf numFmtId="166" fontId="26" fillId="3" borderId="6" xfId="0" applyNumberFormat="1" applyFont="1" applyFill="1" applyBorder="1" applyProtection="1">
      <protection hidden="1"/>
    </xf>
    <xf numFmtId="166" fontId="26" fillId="3" borderId="1" xfId="0" applyNumberFormat="1" applyFont="1" applyFill="1" applyBorder="1" applyProtection="1">
      <protection locked="0" hidden="1"/>
    </xf>
    <xf numFmtId="0" fontId="26" fillId="3" borderId="1" xfId="0" applyNumberFormat="1" applyFont="1" applyFill="1" applyBorder="1" applyProtection="1">
      <protection locked="0" hidden="1"/>
    </xf>
    <xf numFmtId="166" fontId="26" fillId="3" borderId="25" xfId="0" applyNumberFormat="1" applyFont="1" applyFill="1" applyBorder="1" applyProtection="1">
      <protection hidden="1"/>
    </xf>
    <xf numFmtId="0" fontId="26" fillId="3" borderId="26" xfId="0" applyNumberFormat="1" applyFont="1" applyFill="1" applyBorder="1" applyProtection="1">
      <protection locked="0" hidden="1"/>
    </xf>
    <xf numFmtId="0" fontId="26" fillId="3" borderId="24" xfId="0" applyNumberFormat="1" applyFont="1" applyFill="1" applyBorder="1" applyProtection="1">
      <protection locked="0" hidden="1"/>
    </xf>
    <xf numFmtId="166" fontId="26" fillId="3" borderId="3" xfId="0" applyNumberFormat="1" applyFont="1" applyFill="1" applyBorder="1" applyProtection="1">
      <protection hidden="1"/>
    </xf>
    <xf numFmtId="0" fontId="26" fillId="3" borderId="41" xfId="0" applyNumberFormat="1" applyFont="1" applyFill="1" applyBorder="1" applyProtection="1">
      <protection locked="0" hidden="1"/>
    </xf>
    <xf numFmtId="0" fontId="36" fillId="3" borderId="37" xfId="0" applyFont="1" applyFill="1" applyBorder="1" applyAlignment="1">
      <alignment vertical="center"/>
    </xf>
    <xf numFmtId="14" fontId="35" fillId="3" borderId="38" xfId="0" applyNumberFormat="1" applyFont="1" applyFill="1" applyBorder="1" applyAlignment="1" applyProtection="1">
      <alignment horizontal="left"/>
      <protection hidden="1"/>
    </xf>
    <xf numFmtId="0" fontId="36" fillId="3" borderId="26" xfId="0" applyFont="1" applyFill="1" applyBorder="1" applyAlignment="1">
      <alignment vertical="center"/>
    </xf>
    <xf numFmtId="14" fontId="35" fillId="3" borderId="13" xfId="0" applyNumberFormat="1" applyFont="1" applyFill="1" applyBorder="1" applyAlignment="1" applyProtection="1">
      <alignment horizontal="left"/>
      <protection hidden="1"/>
    </xf>
    <xf numFmtId="166" fontId="26" fillId="3" borderId="2" xfId="0" applyNumberFormat="1" applyFont="1" applyFill="1" applyBorder="1" applyProtection="1">
      <protection locked="0" hidden="1"/>
    </xf>
    <xf numFmtId="0" fontId="26" fillId="3" borderId="2" xfId="0" applyNumberFormat="1" applyFont="1" applyFill="1" applyBorder="1" applyProtection="1">
      <protection locked="0" hidden="1"/>
    </xf>
    <xf numFmtId="0" fontId="26" fillId="3" borderId="28" xfId="0" applyNumberFormat="1" applyFont="1" applyFill="1" applyBorder="1" applyProtection="1">
      <protection locked="0" hidden="1"/>
    </xf>
    <xf numFmtId="0" fontId="26" fillId="3" borderId="35" xfId="0" applyNumberFormat="1" applyFont="1" applyFill="1" applyBorder="1" applyProtection="1">
      <protection locked="0" hidden="1"/>
    </xf>
    <xf numFmtId="0" fontId="26" fillId="3" borderId="43" xfId="0" applyNumberFormat="1" applyFont="1" applyFill="1" applyBorder="1" applyProtection="1">
      <protection locked="0" hidden="1"/>
    </xf>
    <xf numFmtId="166" fontId="26" fillId="3" borderId="12" xfId="0" applyNumberFormat="1" applyFont="1" applyFill="1" applyBorder="1" applyProtection="1">
      <protection hidden="1"/>
    </xf>
    <xf numFmtId="0" fontId="26" fillId="3" borderId="42" xfId="0" applyNumberFormat="1" applyFont="1" applyFill="1" applyBorder="1" applyProtection="1">
      <protection locked="0" hidden="1"/>
    </xf>
    <xf numFmtId="0" fontId="36" fillId="3" borderId="28" xfId="0" applyFont="1" applyFill="1" applyBorder="1" applyAlignment="1">
      <alignment vertical="center"/>
    </xf>
    <xf numFmtId="14" fontId="35" fillId="3" borderId="48" xfId="0" applyNumberFormat="1" applyFont="1" applyFill="1" applyBorder="1" applyAlignment="1" applyProtection="1">
      <alignment horizontal="left"/>
      <protection hidden="1"/>
    </xf>
    <xf numFmtId="0" fontId="24" fillId="0" borderId="0" xfId="0" applyFont="1" applyAlignment="1" applyProtection="1">
      <alignment horizontal="left"/>
      <protection hidden="1"/>
    </xf>
    <xf numFmtId="0" fontId="6" fillId="0" borderId="0" xfId="0" applyFont="1" applyAlignment="1" applyProtection="1">
      <alignment vertical="top" wrapText="1"/>
      <protection hidden="1"/>
    </xf>
    <xf numFmtId="0" fontId="14" fillId="0" borderId="0" xfId="0" applyFont="1" applyAlignment="1" applyProtection="1">
      <alignment vertical="top" wrapText="1"/>
      <protection hidden="1"/>
    </xf>
    <xf numFmtId="0" fontId="10" fillId="0" borderId="0" xfId="0" applyFont="1" applyAlignment="1" applyProtection="1">
      <alignment vertical="top" wrapText="1"/>
      <protection hidden="1"/>
    </xf>
    <xf numFmtId="0" fontId="15" fillId="0" borderId="0" xfId="0" applyFont="1" applyAlignment="1" applyProtection="1">
      <alignment vertical="top" wrapText="1"/>
      <protection hidden="1"/>
    </xf>
    <xf numFmtId="0" fontId="26" fillId="0" borderId="0" xfId="0" applyFont="1" applyAlignment="1" applyProtection="1">
      <alignment vertical="top" wrapText="1"/>
      <protection hidden="1"/>
    </xf>
    <xf numFmtId="0" fontId="25" fillId="3" borderId="0" xfId="0" applyFont="1" applyFill="1" applyAlignment="1" applyProtection="1">
      <alignment horizontal="left"/>
      <protection locked="0" hidden="1"/>
    </xf>
    <xf numFmtId="0" fontId="28" fillId="2" borderId="0" xfId="0" applyFont="1" applyFill="1" applyAlignment="1" applyProtection="1">
      <alignment horizontal="left"/>
      <protection hidden="1"/>
    </xf>
    <xf numFmtId="0" fontId="1" fillId="0" borderId="0" xfId="0" applyFont="1" applyAlignment="1">
      <alignment horizontal="left" vertical="top" wrapText="1"/>
    </xf>
    <xf numFmtId="0" fontId="26" fillId="0" borderId="0" xfId="0" applyFont="1" applyAlignment="1">
      <alignment horizontal="left" vertical="top" wrapText="1"/>
    </xf>
    <xf numFmtId="0" fontId="1" fillId="0" borderId="0" xfId="0" applyFont="1" applyAlignment="1">
      <alignment vertical="top" wrapText="1"/>
    </xf>
    <xf numFmtId="0" fontId="30" fillId="0" borderId="0" xfId="4" applyFont="1" applyAlignment="1" applyProtection="1">
      <alignment vertical="top"/>
      <protection locked="0"/>
    </xf>
    <xf numFmtId="0" fontId="26" fillId="0" borderId="0" xfId="0" applyFont="1" applyFill="1" applyAlignment="1">
      <alignment horizontal="left" vertical="top" wrapText="1"/>
    </xf>
    <xf numFmtId="0" fontId="24" fillId="0" borderId="0" xfId="0" applyFont="1" applyAlignment="1" applyProtection="1">
      <alignment horizontal="left" vertical="top" wrapText="1"/>
      <protection hidden="1"/>
    </xf>
    <xf numFmtId="0" fontId="22" fillId="2" borderId="9" xfId="0" applyFont="1" applyFill="1" applyBorder="1" applyAlignment="1" applyProtection="1">
      <alignment horizontal="center" wrapText="1"/>
      <protection hidden="1"/>
    </xf>
    <xf numFmtId="0" fontId="22" fillId="2" borderId="10" xfId="0" applyFont="1" applyFill="1" applyBorder="1" applyAlignment="1" applyProtection="1">
      <alignment horizontal="center"/>
      <protection hidden="1"/>
    </xf>
    <xf numFmtId="0" fontId="22" fillId="2" borderId="11" xfId="0" applyFont="1" applyFill="1" applyBorder="1" applyAlignment="1" applyProtection="1">
      <alignment horizontal="center"/>
      <protection hidden="1"/>
    </xf>
    <xf numFmtId="0" fontId="22" fillId="2" borderId="9" xfId="0" applyFont="1" applyFill="1" applyBorder="1" applyAlignment="1" applyProtection="1">
      <alignment horizontal="center"/>
      <protection hidden="1"/>
    </xf>
    <xf numFmtId="0" fontId="23" fillId="2" borderId="16" xfId="0" applyFont="1" applyFill="1" applyBorder="1" applyAlignment="1" applyProtection="1">
      <alignment horizontal="center" wrapText="1"/>
      <protection hidden="1"/>
    </xf>
    <xf numFmtId="0" fontId="23" fillId="2" borderId="17" xfId="0" applyFont="1" applyFill="1" applyBorder="1" applyAlignment="1" applyProtection="1">
      <alignment horizontal="center"/>
      <protection hidden="1"/>
    </xf>
    <xf numFmtId="0" fontId="23" fillId="2" borderId="10" xfId="0" applyFont="1" applyFill="1" applyBorder="1" applyAlignment="1" applyProtection="1">
      <alignment horizontal="center"/>
      <protection hidden="1"/>
    </xf>
    <xf numFmtId="0" fontId="23" fillId="2" borderId="16" xfId="0" applyFont="1" applyFill="1" applyBorder="1" applyAlignment="1" applyProtection="1">
      <alignment horizontal="center"/>
      <protection hidden="1"/>
    </xf>
    <xf numFmtId="0" fontId="23" fillId="2" borderId="18" xfId="0" applyFont="1" applyFill="1" applyBorder="1" applyAlignment="1" applyProtection="1">
      <alignment horizontal="center"/>
      <protection hidden="1"/>
    </xf>
    <xf numFmtId="0" fontId="23" fillId="2" borderId="11" xfId="0" applyFont="1" applyFill="1" applyBorder="1" applyAlignment="1" applyProtection="1">
      <alignment horizontal="center"/>
      <protection hidden="1"/>
    </xf>
  </cellXfs>
  <cellStyles count="5">
    <cellStyle name="Komma" xfId="2" builtinId="3"/>
    <cellStyle name="Link" xfId="4" builtinId="8"/>
    <cellStyle name="Prozent" xfId="3" builtinId="5"/>
    <cellStyle name="Standard" xfId="0" builtinId="0"/>
    <cellStyle name="Standard 2" xfId="1"/>
  </cellStyles>
  <dxfs count="85">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usernames" Target="revisions/userNam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Ausblenden!$A$3</c:f>
              <c:strCache>
                <c:ptCount val="1"/>
                <c:pt idx="0">
                  <c:v>weiblich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Ausblenden!$A$4</c:f>
              <c:numCache>
                <c:formatCode>General</c:formatCode>
                <c:ptCount val="1"/>
                <c:pt idx="0">
                  <c:v>0</c:v>
                </c:pt>
              </c:numCache>
            </c:numRef>
          </c:val>
          <c:extLst>
            <c:ext xmlns:c16="http://schemas.microsoft.com/office/drawing/2014/chart" uri="{C3380CC4-5D6E-409C-BE32-E72D297353CC}">
              <c16:uniqueId val="{00000000-B20F-4382-BD58-9A833C2D2CF9}"/>
            </c:ext>
          </c:extLst>
        </c:ser>
        <c:ser>
          <c:idx val="1"/>
          <c:order val="1"/>
          <c:tx>
            <c:strRef>
              <c:f>Ausblenden!$B$3</c:f>
              <c:strCache>
                <c:ptCount val="1"/>
                <c:pt idx="0">
                  <c:v>männlich</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Ausblenden!$B$4</c:f>
              <c:numCache>
                <c:formatCode>General</c:formatCode>
                <c:ptCount val="1"/>
                <c:pt idx="0">
                  <c:v>0</c:v>
                </c:pt>
              </c:numCache>
            </c:numRef>
          </c:val>
          <c:extLst>
            <c:ext xmlns:c16="http://schemas.microsoft.com/office/drawing/2014/chart" uri="{C3380CC4-5D6E-409C-BE32-E72D297353CC}">
              <c16:uniqueId val="{00000001-B20F-4382-BD58-9A833C2D2CF9}"/>
            </c:ext>
          </c:extLst>
        </c:ser>
        <c:ser>
          <c:idx val="2"/>
          <c:order val="2"/>
          <c:tx>
            <c:strRef>
              <c:f>Ausblenden!$C$3</c:f>
              <c:strCache>
                <c:ptCount val="1"/>
                <c:pt idx="0">
                  <c:v>tin*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Ausblenden!$C$4</c:f>
              <c:numCache>
                <c:formatCode>General</c:formatCode>
                <c:ptCount val="1"/>
                <c:pt idx="0">
                  <c:v>0</c:v>
                </c:pt>
              </c:numCache>
            </c:numRef>
          </c:val>
          <c:extLst>
            <c:ext xmlns:c16="http://schemas.microsoft.com/office/drawing/2014/chart" uri="{C3380CC4-5D6E-409C-BE32-E72D297353CC}">
              <c16:uniqueId val="{00000002-B20F-4382-BD58-9A833C2D2CF9}"/>
            </c:ext>
          </c:extLst>
        </c:ser>
        <c:dLbls>
          <c:dLblPos val="outEnd"/>
          <c:showLegendKey val="0"/>
          <c:showVal val="1"/>
          <c:showCatName val="0"/>
          <c:showSerName val="0"/>
          <c:showPercent val="0"/>
          <c:showBubbleSize val="0"/>
        </c:dLbls>
        <c:gapWidth val="230"/>
        <c:overlap val="-80"/>
        <c:axId val="526659376"/>
        <c:axId val="526657736"/>
      </c:barChart>
      <c:catAx>
        <c:axId val="526659376"/>
        <c:scaling>
          <c:orientation val="minMax"/>
        </c:scaling>
        <c:delete val="1"/>
        <c:axPos val="b"/>
        <c:numFmt formatCode="General" sourceLinked="1"/>
        <c:majorTickMark val="none"/>
        <c:minorTickMark val="none"/>
        <c:tickLblPos val="nextTo"/>
        <c:crossAx val="526657736"/>
        <c:crosses val="autoZero"/>
        <c:auto val="1"/>
        <c:lblAlgn val="ctr"/>
        <c:lblOffset val="100"/>
        <c:noMultiLvlLbl val="0"/>
      </c:catAx>
      <c:valAx>
        <c:axId val="526657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6659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Nutzende nach Altersgruppen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Ausblenden!$E$3</c:f>
              <c:strCache>
                <c:ptCount val="1"/>
                <c:pt idx="0">
                  <c:v>0-13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Ausblenden!$E$4</c:f>
              <c:numCache>
                <c:formatCode>General</c:formatCode>
                <c:ptCount val="1"/>
                <c:pt idx="0">
                  <c:v>0</c:v>
                </c:pt>
              </c:numCache>
            </c:numRef>
          </c:val>
          <c:extLst>
            <c:ext xmlns:c16="http://schemas.microsoft.com/office/drawing/2014/chart" uri="{C3380CC4-5D6E-409C-BE32-E72D297353CC}">
              <c16:uniqueId val="{00000000-CB18-4FDD-8E15-EF9A01AF79C7}"/>
            </c:ext>
          </c:extLst>
        </c:ser>
        <c:ser>
          <c:idx val="1"/>
          <c:order val="1"/>
          <c:tx>
            <c:strRef>
              <c:f>Ausblenden!$F$3</c:f>
              <c:strCache>
                <c:ptCount val="1"/>
                <c:pt idx="0">
                  <c:v>14-26</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Ausblenden!$F$4</c:f>
              <c:numCache>
                <c:formatCode>General</c:formatCode>
                <c:ptCount val="1"/>
                <c:pt idx="0">
                  <c:v>0</c:v>
                </c:pt>
              </c:numCache>
            </c:numRef>
          </c:val>
          <c:extLst>
            <c:ext xmlns:c16="http://schemas.microsoft.com/office/drawing/2014/chart" uri="{C3380CC4-5D6E-409C-BE32-E72D297353CC}">
              <c16:uniqueId val="{00000001-CB18-4FDD-8E15-EF9A01AF79C7}"/>
            </c:ext>
          </c:extLst>
        </c:ser>
        <c:ser>
          <c:idx val="2"/>
          <c:order val="2"/>
          <c:tx>
            <c:strRef>
              <c:f>Ausblenden!$G$3</c:f>
              <c:strCache>
                <c:ptCount val="1"/>
                <c:pt idx="0">
                  <c:v>ab 27</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Ausblenden!$G$4</c:f>
              <c:numCache>
                <c:formatCode>General</c:formatCode>
                <c:ptCount val="1"/>
                <c:pt idx="0">
                  <c:v>0</c:v>
                </c:pt>
              </c:numCache>
            </c:numRef>
          </c:val>
          <c:extLst>
            <c:ext xmlns:c16="http://schemas.microsoft.com/office/drawing/2014/chart" uri="{C3380CC4-5D6E-409C-BE32-E72D297353CC}">
              <c16:uniqueId val="{00000002-CB18-4FDD-8E15-EF9A01AF79C7}"/>
            </c:ext>
          </c:extLst>
        </c:ser>
        <c:dLbls>
          <c:dLblPos val="outEnd"/>
          <c:showLegendKey val="0"/>
          <c:showVal val="1"/>
          <c:showCatName val="0"/>
          <c:showSerName val="0"/>
          <c:showPercent val="0"/>
          <c:showBubbleSize val="0"/>
        </c:dLbls>
        <c:gapWidth val="230"/>
        <c:overlap val="-80"/>
        <c:axId val="526651832"/>
        <c:axId val="526656752"/>
      </c:barChart>
      <c:catAx>
        <c:axId val="526651832"/>
        <c:scaling>
          <c:orientation val="minMax"/>
        </c:scaling>
        <c:delete val="1"/>
        <c:axPos val="b"/>
        <c:numFmt formatCode="General" sourceLinked="1"/>
        <c:majorTickMark val="none"/>
        <c:minorTickMark val="none"/>
        <c:tickLblPos val="nextTo"/>
        <c:crossAx val="526656752"/>
        <c:crosses val="autoZero"/>
        <c:auto val="1"/>
        <c:lblAlgn val="ctr"/>
        <c:lblOffset val="100"/>
        <c:noMultiLvlLbl val="0"/>
      </c:catAx>
      <c:valAx>
        <c:axId val="526656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6651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80314965" l="0.70866141732283472" r="0.70866141732283472" t="0.78740157480314965" header="0.31496062992125984" footer="0.31496062992125984"/>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Nutzungen nach Formaten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Ausblenden!$A$12</c:f>
              <c:strCache>
                <c:ptCount val="1"/>
                <c:pt idx="0">
                  <c:v>Formate für (Einzel-) Personen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Ausblenden!$A$13</c:f>
              <c:numCache>
                <c:formatCode>#</c:formatCode>
                <c:ptCount val="1"/>
                <c:pt idx="0">
                  <c:v>0</c:v>
                </c:pt>
              </c:numCache>
            </c:numRef>
          </c:val>
          <c:extLst>
            <c:ext xmlns:c16="http://schemas.microsoft.com/office/drawing/2014/chart" uri="{C3380CC4-5D6E-409C-BE32-E72D297353CC}">
              <c16:uniqueId val="{00000000-F55E-4254-85AA-B02AA3D19CCB}"/>
            </c:ext>
          </c:extLst>
        </c:ser>
        <c:ser>
          <c:idx val="1"/>
          <c:order val="1"/>
          <c:tx>
            <c:strRef>
              <c:f>Ausblenden!$B$12</c:f>
              <c:strCache>
                <c:ptCount val="1"/>
                <c:pt idx="0">
                  <c:v>Formate für Zielgruppe junger Menschen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Ausblenden!$B$13</c:f>
              <c:numCache>
                <c:formatCode>#</c:formatCode>
                <c:ptCount val="1"/>
                <c:pt idx="0">
                  <c:v>0</c:v>
                </c:pt>
              </c:numCache>
            </c:numRef>
          </c:val>
          <c:extLst>
            <c:ext xmlns:c16="http://schemas.microsoft.com/office/drawing/2014/chart" uri="{C3380CC4-5D6E-409C-BE32-E72D297353CC}">
              <c16:uniqueId val="{00000001-F55E-4254-85AA-B02AA3D19CCB}"/>
            </c:ext>
          </c:extLst>
        </c:ser>
        <c:ser>
          <c:idx val="2"/>
          <c:order val="2"/>
          <c:tx>
            <c:strRef>
              <c:f>Ausblenden!$C$12</c:f>
              <c:strCache>
                <c:ptCount val="1"/>
                <c:pt idx="0">
                  <c:v>Formate für sonstige Zielgruppen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Ausblenden!$C$13</c:f>
              <c:numCache>
                <c:formatCode>#</c:formatCode>
                <c:ptCount val="1"/>
                <c:pt idx="0">
                  <c:v>0</c:v>
                </c:pt>
              </c:numCache>
            </c:numRef>
          </c:val>
          <c:extLst>
            <c:ext xmlns:c16="http://schemas.microsoft.com/office/drawing/2014/chart" uri="{C3380CC4-5D6E-409C-BE32-E72D297353CC}">
              <c16:uniqueId val="{00000002-F55E-4254-85AA-B02AA3D19CCB}"/>
            </c:ext>
          </c:extLst>
        </c:ser>
        <c:dLbls>
          <c:showLegendKey val="0"/>
          <c:showVal val="0"/>
          <c:showCatName val="0"/>
          <c:showSerName val="0"/>
          <c:showPercent val="0"/>
          <c:showBubbleSize val="0"/>
        </c:dLbls>
        <c:gapWidth val="402"/>
        <c:overlap val="-100"/>
        <c:axId val="517303432"/>
        <c:axId val="517309992"/>
      </c:barChart>
      <c:catAx>
        <c:axId val="517303432"/>
        <c:scaling>
          <c:orientation val="minMax"/>
        </c:scaling>
        <c:delete val="1"/>
        <c:axPos val="b"/>
        <c:numFmt formatCode="General" sourceLinked="1"/>
        <c:majorTickMark val="none"/>
        <c:minorTickMark val="none"/>
        <c:tickLblPos val="nextTo"/>
        <c:crossAx val="517309992"/>
        <c:crosses val="autoZero"/>
        <c:auto val="1"/>
        <c:lblAlgn val="ctr"/>
        <c:lblOffset val="100"/>
        <c:noMultiLvlLbl val="0"/>
      </c:catAx>
      <c:valAx>
        <c:axId val="51730999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7303432"/>
        <c:crosses val="autoZero"/>
        <c:crossBetween val="between"/>
      </c:valAx>
      <c:spPr>
        <a:noFill/>
        <a:ln>
          <a:noFill/>
        </a:ln>
        <a:effectLst/>
      </c:spPr>
    </c:plotArea>
    <c:legend>
      <c:legendPos val="b"/>
      <c:layout>
        <c:manualLayout>
          <c:xMode val="edge"/>
          <c:yMode val="edge"/>
          <c:x val="7.2474833358941643E-2"/>
          <c:y val="0.81680104425449507"/>
          <c:w val="0.85505033328211666"/>
          <c:h val="0.176924530587522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Nutzende nach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Ausblenden!$A$7</c:f>
              <c:strCache>
                <c:ptCount val="1"/>
                <c:pt idx="0">
                  <c:v>Ehrenamt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Ausblenden!$A$8</c:f>
              <c:numCache>
                <c:formatCode>#</c:formatCode>
                <c:ptCount val="1"/>
                <c:pt idx="0">
                  <c:v>0</c:v>
                </c:pt>
              </c:numCache>
            </c:numRef>
          </c:val>
          <c:extLst>
            <c:ext xmlns:c16="http://schemas.microsoft.com/office/drawing/2014/chart" uri="{C3380CC4-5D6E-409C-BE32-E72D297353CC}">
              <c16:uniqueId val="{00000000-82CB-4BA9-B733-4992E4709373}"/>
            </c:ext>
          </c:extLst>
        </c:ser>
        <c:ser>
          <c:idx val="1"/>
          <c:order val="1"/>
          <c:tx>
            <c:strRef>
              <c:f>Ausblenden!$B$7</c:f>
              <c:strCache>
                <c:ptCount val="1"/>
                <c:pt idx="0">
                  <c:v>Hauptamt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Ausblenden!$B$8</c:f>
              <c:numCache>
                <c:formatCode>#</c:formatCode>
                <c:ptCount val="1"/>
                <c:pt idx="0">
                  <c:v>0</c:v>
                </c:pt>
              </c:numCache>
            </c:numRef>
          </c:val>
          <c:extLst>
            <c:ext xmlns:c16="http://schemas.microsoft.com/office/drawing/2014/chart" uri="{C3380CC4-5D6E-409C-BE32-E72D297353CC}">
              <c16:uniqueId val="{00000001-82CB-4BA9-B733-4992E4709373}"/>
            </c:ext>
          </c:extLst>
        </c:ser>
        <c:ser>
          <c:idx val="2"/>
          <c:order val="2"/>
          <c:tx>
            <c:strRef>
              <c:f>Ausblenden!$C$7</c:f>
              <c:strCache>
                <c:ptCount val="1"/>
                <c:pt idx="0">
                  <c:v>sonstige Akteur:innen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Ausblenden!$C$8</c:f>
              <c:numCache>
                <c:formatCode>#</c:formatCode>
                <c:ptCount val="1"/>
                <c:pt idx="0">
                  <c:v>0</c:v>
                </c:pt>
              </c:numCache>
            </c:numRef>
          </c:val>
          <c:extLst>
            <c:ext xmlns:c16="http://schemas.microsoft.com/office/drawing/2014/chart" uri="{C3380CC4-5D6E-409C-BE32-E72D297353CC}">
              <c16:uniqueId val="{00000002-82CB-4BA9-B733-4992E4709373}"/>
            </c:ext>
          </c:extLst>
        </c:ser>
        <c:dLbls>
          <c:dLblPos val="outEnd"/>
          <c:showLegendKey val="0"/>
          <c:showVal val="1"/>
          <c:showCatName val="0"/>
          <c:showSerName val="0"/>
          <c:showPercent val="0"/>
          <c:showBubbleSize val="0"/>
        </c:dLbls>
        <c:gapWidth val="230"/>
        <c:overlap val="-80"/>
        <c:axId val="517305072"/>
        <c:axId val="517306056"/>
      </c:barChart>
      <c:catAx>
        <c:axId val="517305072"/>
        <c:scaling>
          <c:orientation val="minMax"/>
        </c:scaling>
        <c:delete val="1"/>
        <c:axPos val="b"/>
        <c:numFmt formatCode="General" sourceLinked="1"/>
        <c:majorTickMark val="none"/>
        <c:minorTickMark val="none"/>
        <c:tickLblPos val="nextTo"/>
        <c:crossAx val="517306056"/>
        <c:crosses val="autoZero"/>
        <c:auto val="1"/>
        <c:lblAlgn val="ctr"/>
        <c:lblOffset val="100"/>
        <c:noMultiLvlLbl val="0"/>
      </c:catAx>
      <c:valAx>
        <c:axId val="51730605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17305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80314965" l="0.70866141732283472" r="0.70866141732283472" t="0.78740157480314965" header="0.31496062992125984" footer="0.31496062992125984"/>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sonstige Formate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Ausblenden!$E$6:$E$7</c:f>
              <c:strCache>
                <c:ptCount val="2"/>
                <c:pt idx="0">
                  <c:v>Anzahl</c:v>
                </c:pt>
                <c:pt idx="1">
                  <c:v>sonstige Formate (ohne Zählung der Nutzenden)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Ausblenden!$E$8</c:f>
              <c:numCache>
                <c:formatCode>General</c:formatCode>
                <c:ptCount val="1"/>
                <c:pt idx="0">
                  <c:v>0</c:v>
                </c:pt>
              </c:numCache>
            </c:numRef>
          </c:val>
          <c:extLst>
            <c:ext xmlns:c16="http://schemas.microsoft.com/office/drawing/2014/chart" uri="{C3380CC4-5D6E-409C-BE32-E72D297353CC}">
              <c16:uniqueId val="{00000000-BEBD-46C6-8403-3D19106F09DA}"/>
            </c:ext>
          </c:extLst>
        </c:ser>
        <c:dLbls>
          <c:showLegendKey val="0"/>
          <c:showVal val="0"/>
          <c:showCatName val="0"/>
          <c:showSerName val="0"/>
          <c:showPercent val="0"/>
          <c:showBubbleSize val="0"/>
        </c:dLbls>
        <c:gapWidth val="219"/>
        <c:axId val="526645928"/>
        <c:axId val="526646584"/>
      </c:barChart>
      <c:catAx>
        <c:axId val="526645928"/>
        <c:scaling>
          <c:orientation val="minMax"/>
        </c:scaling>
        <c:delete val="1"/>
        <c:axPos val="b"/>
        <c:numFmt formatCode="General" sourceLinked="1"/>
        <c:majorTickMark val="none"/>
        <c:minorTickMark val="none"/>
        <c:tickLblPos val="nextTo"/>
        <c:crossAx val="526646584"/>
        <c:crosses val="autoZero"/>
        <c:auto val="1"/>
        <c:lblAlgn val="ctr"/>
        <c:lblOffset val="100"/>
        <c:noMultiLvlLbl val="0"/>
      </c:catAx>
      <c:valAx>
        <c:axId val="526646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6645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Nutzende nach Geschlecht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Ausblenden!$B$18</c:f>
              <c:strCache>
                <c:ptCount val="1"/>
                <c:pt idx="0">
                  <c:v>weiblich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Ausblenden!$A$19:$A$30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Ausblenden!$B$19:$B$30</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B35-4DE7-9475-07F725DA068B}"/>
            </c:ext>
          </c:extLst>
        </c:ser>
        <c:ser>
          <c:idx val="1"/>
          <c:order val="1"/>
          <c:tx>
            <c:strRef>
              <c:f>Ausblenden!$C$18</c:f>
              <c:strCache>
                <c:ptCount val="1"/>
                <c:pt idx="0">
                  <c:v>männlich</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Ausblenden!$A$19:$A$30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Ausblenden!$C$19:$C$30</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B35-4DE7-9475-07F725DA068B}"/>
            </c:ext>
          </c:extLst>
        </c:ser>
        <c:ser>
          <c:idx val="2"/>
          <c:order val="2"/>
          <c:tx>
            <c:strRef>
              <c:f>Ausblenden!$D$18</c:f>
              <c:strCache>
                <c:ptCount val="1"/>
                <c:pt idx="0">
                  <c:v>tin*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Ausblenden!$A$19:$A$30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Ausblenden!$D$19:$D$30</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B35-4DE7-9475-07F725DA068B}"/>
            </c:ext>
          </c:extLst>
        </c:ser>
        <c:dLbls>
          <c:dLblPos val="outEnd"/>
          <c:showLegendKey val="0"/>
          <c:showVal val="1"/>
          <c:showCatName val="0"/>
          <c:showSerName val="0"/>
          <c:showPercent val="0"/>
          <c:showBubbleSize val="0"/>
        </c:dLbls>
        <c:gapWidth val="13"/>
        <c:overlap val="-41"/>
        <c:axId val="528030248"/>
        <c:axId val="528027296"/>
      </c:barChart>
      <c:catAx>
        <c:axId val="528030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8027296"/>
        <c:crosses val="autoZero"/>
        <c:auto val="1"/>
        <c:lblAlgn val="ctr"/>
        <c:lblOffset val="100"/>
        <c:noMultiLvlLbl val="0"/>
      </c:catAx>
      <c:valAx>
        <c:axId val="52802729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8030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Nutzende nach Altersgruppen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Ausblenden!$B$34</c:f>
              <c:strCache>
                <c:ptCount val="1"/>
                <c:pt idx="0">
                  <c:v>0-13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Ausblenden!$A$35:$A$46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Ausblenden!$B$35:$B$46</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E71-4E58-9C8D-E899B3CCDFF9}"/>
            </c:ext>
          </c:extLst>
        </c:ser>
        <c:ser>
          <c:idx val="1"/>
          <c:order val="1"/>
          <c:tx>
            <c:strRef>
              <c:f>Ausblenden!$C$34</c:f>
              <c:strCache>
                <c:ptCount val="1"/>
                <c:pt idx="0">
                  <c:v>14-26</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Ausblenden!$A$35:$A$46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Ausblenden!$C$35:$C$46</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E71-4E58-9C8D-E899B3CCDFF9}"/>
            </c:ext>
          </c:extLst>
        </c:ser>
        <c:ser>
          <c:idx val="2"/>
          <c:order val="2"/>
          <c:tx>
            <c:strRef>
              <c:f>Ausblenden!$D$34</c:f>
              <c:strCache>
                <c:ptCount val="1"/>
                <c:pt idx="0">
                  <c:v>ab 27</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Ausblenden!$A$35:$A$46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Ausblenden!$D$35:$D$46</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71-4E58-9C8D-E899B3CCDFF9}"/>
            </c:ext>
          </c:extLst>
        </c:ser>
        <c:dLbls>
          <c:dLblPos val="outEnd"/>
          <c:showLegendKey val="0"/>
          <c:showVal val="1"/>
          <c:showCatName val="0"/>
          <c:showSerName val="0"/>
          <c:showPercent val="0"/>
          <c:showBubbleSize val="0"/>
        </c:dLbls>
        <c:gapWidth val="13"/>
        <c:overlap val="-41"/>
        <c:axId val="507534280"/>
        <c:axId val="507535920"/>
      </c:barChart>
      <c:catAx>
        <c:axId val="507534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7535920"/>
        <c:crosses val="autoZero"/>
        <c:auto val="1"/>
        <c:lblAlgn val="ctr"/>
        <c:lblOffset val="100"/>
        <c:noMultiLvlLbl val="0"/>
      </c:catAx>
      <c:valAx>
        <c:axId val="507535920"/>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7534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Nutzende nach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Ausblenden!$G$34</c:f>
              <c:strCache>
                <c:ptCount val="1"/>
                <c:pt idx="0">
                  <c:v>Ehrenamt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Ausblenden!$F$35:$F$46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Ausblenden!$G$35:$G$46</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F51-4FAE-BF15-F33E730A94E2}"/>
            </c:ext>
          </c:extLst>
        </c:ser>
        <c:ser>
          <c:idx val="1"/>
          <c:order val="1"/>
          <c:tx>
            <c:strRef>
              <c:f>Ausblenden!$H$34</c:f>
              <c:strCache>
                <c:ptCount val="1"/>
                <c:pt idx="0">
                  <c:v>Hauptamt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Ausblenden!$F$35:$F$46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Ausblenden!$H$35:$H$46</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F06-4200-BE81-7991AAFFFFCF}"/>
            </c:ext>
          </c:extLst>
        </c:ser>
        <c:ser>
          <c:idx val="2"/>
          <c:order val="2"/>
          <c:tx>
            <c:strRef>
              <c:f>Ausblenden!$I$34</c:f>
              <c:strCache>
                <c:ptCount val="1"/>
                <c:pt idx="0">
                  <c:v>sonstige Akteur:innen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Ausblenden!$F$35:$F$46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Ausblenden!$I$35:$I$46</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F06-4200-BE81-7991AAFFFFCF}"/>
            </c:ext>
          </c:extLst>
        </c:ser>
        <c:dLbls>
          <c:dLblPos val="outEnd"/>
          <c:showLegendKey val="0"/>
          <c:showVal val="1"/>
          <c:showCatName val="0"/>
          <c:showSerName val="0"/>
          <c:showPercent val="0"/>
          <c:showBubbleSize val="0"/>
        </c:dLbls>
        <c:gapWidth val="13"/>
        <c:overlap val="-41"/>
        <c:axId val="507544120"/>
        <c:axId val="507539856"/>
      </c:barChart>
      <c:catAx>
        <c:axId val="507544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7539856"/>
        <c:crosses val="autoZero"/>
        <c:auto val="1"/>
        <c:lblAlgn val="ctr"/>
        <c:lblOffset val="100"/>
        <c:noMultiLvlLbl val="0"/>
      </c:catAx>
      <c:valAx>
        <c:axId val="50753985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7544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Nutzungen nach Formaten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9128610885252023E-2"/>
          <c:y val="0.17171296296296298"/>
          <c:w val="0.92570551183442629"/>
          <c:h val="0.56412766112569257"/>
        </c:manualLayout>
      </c:layout>
      <c:barChart>
        <c:barDir val="col"/>
        <c:grouping val="clustered"/>
        <c:varyColors val="0"/>
        <c:ser>
          <c:idx val="0"/>
          <c:order val="0"/>
          <c:tx>
            <c:strRef>
              <c:f>Ausblenden!$B$52</c:f>
              <c:strCache>
                <c:ptCount val="1"/>
                <c:pt idx="0">
                  <c:v>Formate für (Einzel-) Personen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Ausblenden!$A$53:$A$64</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Ausblenden!$B$53:$B$64</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272-45E5-B0CD-BB93956E2C61}"/>
            </c:ext>
          </c:extLst>
        </c:ser>
        <c:ser>
          <c:idx val="1"/>
          <c:order val="1"/>
          <c:tx>
            <c:strRef>
              <c:f>Ausblenden!$C$52</c:f>
              <c:strCache>
                <c:ptCount val="1"/>
                <c:pt idx="0">
                  <c:v>Formate für Zielgruppe junger Menschen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Ausblenden!$A$53:$A$64</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Ausblenden!$C$53:$C$64</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272-45E5-B0CD-BB93956E2C61}"/>
            </c:ext>
          </c:extLst>
        </c:ser>
        <c:ser>
          <c:idx val="2"/>
          <c:order val="2"/>
          <c:tx>
            <c:strRef>
              <c:f>Ausblenden!$D$52</c:f>
              <c:strCache>
                <c:ptCount val="1"/>
                <c:pt idx="0">
                  <c:v>Formate für sonstige Zielgruppen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Ausblenden!$A$53:$A$64</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Ausblenden!$D$53:$D$64</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272-45E5-B0CD-BB93956E2C61}"/>
            </c:ext>
          </c:extLst>
        </c:ser>
        <c:dLbls>
          <c:dLblPos val="outEnd"/>
          <c:showLegendKey val="0"/>
          <c:showVal val="1"/>
          <c:showCatName val="0"/>
          <c:showSerName val="0"/>
          <c:showPercent val="0"/>
          <c:showBubbleSize val="0"/>
        </c:dLbls>
        <c:gapWidth val="13"/>
        <c:overlap val="-41"/>
        <c:axId val="616211488"/>
        <c:axId val="616211160"/>
      </c:barChart>
      <c:catAx>
        <c:axId val="61621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6211160"/>
        <c:crosses val="autoZero"/>
        <c:auto val="1"/>
        <c:lblAlgn val="ctr"/>
        <c:lblOffset val="100"/>
        <c:noMultiLvlLbl val="0"/>
      </c:catAx>
      <c:valAx>
        <c:axId val="616211160"/>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6211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80314965" l="0.70866141732283472" r="0.70866141732283472" t="0.78740157480314965" header="0.31496062992125984" footer="0.31496062992125984"/>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Anzahl sonstige Formate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3250393041890663E-2"/>
          <c:y val="0.15988009998807207"/>
          <c:w val="0.88907422786286638"/>
          <c:h val="0.55109838795268562"/>
        </c:manualLayout>
      </c:layout>
      <c:barChart>
        <c:barDir val="col"/>
        <c:grouping val="clustered"/>
        <c:varyColors val="0"/>
        <c:ser>
          <c:idx val="0"/>
          <c:order val="0"/>
          <c:tx>
            <c:strRef>
              <c:f>Ausblenden!$G$17</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Ausblenden!$F$18:$F$30</c15:sqref>
                  </c15:fullRef>
                </c:ext>
              </c:extLst>
              <c:f>Ausblenden!$F$19:$F$30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c:ext xmlns:c15="http://schemas.microsoft.com/office/drawing/2012/chart" uri="{02D57815-91ED-43cb-92C2-25804820EDAC}">
                  <c15:fullRef>
                    <c15:sqref>Ausblenden!$G$18:$G$30</c15:sqref>
                  </c15:fullRef>
                </c:ext>
              </c:extLst>
              <c:f>Ausblenden!$G$19:$G$30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4F7-4724-910E-0D5367BAEAE4}"/>
            </c:ext>
          </c:extLst>
        </c:ser>
        <c:dLbls>
          <c:dLblPos val="outEnd"/>
          <c:showLegendKey val="0"/>
          <c:showVal val="1"/>
          <c:showCatName val="0"/>
          <c:showSerName val="0"/>
          <c:showPercent val="0"/>
          <c:showBubbleSize val="0"/>
        </c:dLbls>
        <c:gapWidth val="150"/>
        <c:axId val="501926456"/>
        <c:axId val="501926784"/>
        <c:extLst/>
      </c:barChart>
      <c:catAx>
        <c:axId val="501926456"/>
        <c:scaling>
          <c:orientation val="minMax"/>
        </c:scaling>
        <c:delete val="1"/>
        <c:axPos val="b"/>
        <c:numFmt formatCode="General" sourceLinked="1"/>
        <c:majorTickMark val="none"/>
        <c:minorTickMark val="none"/>
        <c:tickLblPos val="nextTo"/>
        <c:crossAx val="501926784"/>
        <c:crosses val="autoZero"/>
        <c:auto val="1"/>
        <c:lblAlgn val="ctr"/>
        <c:lblOffset val="100"/>
        <c:noMultiLvlLbl val="0"/>
      </c:catAx>
      <c:valAx>
        <c:axId val="501926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1926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80314965" l="0.70866141732283472" r="0.70866141732283472" t="0.78740157480314965" header="0.31496062992125984" footer="0.31496062992125984"/>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55563</xdr:colOff>
      <xdr:row>6</xdr:row>
      <xdr:rowOff>0</xdr:rowOff>
    </xdr:from>
    <xdr:to>
      <xdr:col>7</xdr:col>
      <xdr:colOff>23813</xdr:colOff>
      <xdr:row>20</xdr:row>
      <xdr:rowOff>76200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27780</xdr:colOff>
      <xdr:row>42</xdr:row>
      <xdr:rowOff>7938</xdr:rowOff>
    </xdr:from>
    <xdr:to>
      <xdr:col>11</xdr:col>
      <xdr:colOff>785813</xdr:colOff>
      <xdr:row>56</xdr:row>
      <xdr:rowOff>84138</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23811</xdr:colOff>
      <xdr:row>21</xdr:row>
      <xdr:rowOff>166686</xdr:rowOff>
    </xdr:from>
    <xdr:to>
      <xdr:col>12</xdr:col>
      <xdr:colOff>71437</xdr:colOff>
      <xdr:row>38</xdr:row>
      <xdr:rowOff>31749</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769938</xdr:colOff>
      <xdr:row>6</xdr:row>
      <xdr:rowOff>15875</xdr:rowOff>
    </xdr:from>
    <xdr:to>
      <xdr:col>12</xdr:col>
      <xdr:colOff>0</xdr:colOff>
      <xdr:row>20</xdr:row>
      <xdr:rowOff>92075</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42</xdr:row>
      <xdr:rowOff>0</xdr:rowOff>
    </xdr:from>
    <xdr:to>
      <xdr:col>5</xdr:col>
      <xdr:colOff>309562</xdr:colOff>
      <xdr:row>56</xdr:row>
      <xdr:rowOff>76200</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0</xdr:rowOff>
    </xdr:from>
    <xdr:to>
      <xdr:col>6</xdr:col>
      <xdr:colOff>606777</xdr:colOff>
      <xdr:row>22</xdr:row>
      <xdr:rowOff>64293</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7</xdr:row>
      <xdr:rowOff>0</xdr:rowOff>
    </xdr:from>
    <xdr:to>
      <xdr:col>13</xdr:col>
      <xdr:colOff>226219</xdr:colOff>
      <xdr:row>22</xdr:row>
      <xdr:rowOff>64293</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8</xdr:col>
      <xdr:colOff>738187</xdr:colOff>
      <xdr:row>40</xdr:row>
      <xdr:rowOff>64294</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35719</xdr:colOff>
      <xdr:row>43</xdr:row>
      <xdr:rowOff>11906</xdr:rowOff>
    </xdr:from>
    <xdr:to>
      <xdr:col>9</xdr:col>
      <xdr:colOff>2123722</xdr:colOff>
      <xdr:row>58</xdr:row>
      <xdr:rowOff>76199</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328523</xdr:colOff>
      <xdr:row>25</xdr:row>
      <xdr:rowOff>2204</xdr:rowOff>
    </xdr:from>
    <xdr:to>
      <xdr:col>14</xdr:col>
      <xdr:colOff>423333</xdr:colOff>
      <xdr:row>40</xdr:row>
      <xdr:rowOff>64293</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3D21622-F89B-449B-9788-F8714D8073ED}" protected="1">
  <header guid="{43D21622-F89B-449B-9788-F8714D8073ED}" dateTime="2025-01-08T10:26:37" maxSheetId="22" userName="Göbel, Katrin" r:id="rId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jugendinfoservice.dresden.de/de/fachkraefteportal/jugendhilfeplanung/faqs/faq-statistik-und-sachberichte.php"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tabSelected="1" zoomScale="90" zoomScaleNormal="80" workbookViewId="0">
      <selection activeCell="A21" sqref="A21:I21"/>
    </sheetView>
  </sheetViews>
  <sheetFormatPr baseColWidth="10" defaultColWidth="11" defaultRowHeight="14.5" x14ac:dyDescent="0.35"/>
  <cols>
    <col min="1" max="1" width="11" style="11" customWidth="1"/>
    <col min="2" max="2" width="21.33203125" style="11" customWidth="1"/>
    <col min="3" max="3" width="11" style="11" customWidth="1"/>
    <col min="4" max="16384" width="11" style="11"/>
  </cols>
  <sheetData>
    <row r="1" spans="1:10" ht="18.5" x14ac:dyDescent="0.45">
      <c r="A1" s="156" t="s">
        <v>90</v>
      </c>
      <c r="B1" s="156">
        <f>Ausblenden!A68</f>
        <v>2025</v>
      </c>
    </row>
    <row r="3" spans="1:10" ht="15.5" x14ac:dyDescent="0.35">
      <c r="A3" s="254" t="s">
        <v>19</v>
      </c>
      <c r="B3" s="254"/>
      <c r="C3" s="260" t="s">
        <v>50</v>
      </c>
      <c r="D3" s="260"/>
      <c r="E3" s="260"/>
      <c r="F3" s="260"/>
      <c r="G3" s="260"/>
      <c r="H3" s="260"/>
      <c r="I3" s="260"/>
      <c r="J3" s="13"/>
    </row>
    <row r="4" spans="1:10" ht="15.75" customHeight="1" x14ac:dyDescent="0.35">
      <c r="A4" s="151"/>
      <c r="B4" s="151"/>
      <c r="C4" s="14"/>
      <c r="D4" s="14"/>
      <c r="E4" s="14"/>
      <c r="F4" s="14"/>
      <c r="G4" s="15"/>
      <c r="H4" s="15"/>
      <c r="I4" s="15"/>
      <c r="J4" s="16"/>
    </row>
    <row r="5" spans="1:10" ht="15.5" x14ac:dyDescent="0.35">
      <c r="A5" s="254" t="s">
        <v>60</v>
      </c>
      <c r="B5" s="254"/>
      <c r="C5" s="260" t="s">
        <v>20</v>
      </c>
      <c r="D5" s="260"/>
      <c r="E5" s="260"/>
      <c r="F5" s="260"/>
      <c r="G5" s="260"/>
      <c r="H5" s="260"/>
      <c r="I5" s="260"/>
      <c r="J5" s="16"/>
    </row>
    <row r="6" spans="1:10" ht="15.75" customHeight="1" x14ac:dyDescent="0.35">
      <c r="A6" s="151"/>
      <c r="B6" s="151"/>
      <c r="C6" s="14"/>
      <c r="D6" s="14"/>
      <c r="E6" s="14"/>
      <c r="F6" s="14"/>
      <c r="G6" s="15"/>
      <c r="H6" s="15"/>
      <c r="I6" s="15"/>
      <c r="J6" s="16"/>
    </row>
    <row r="7" spans="1:10" ht="15.5" x14ac:dyDescent="0.35">
      <c r="A7" s="254" t="s">
        <v>0</v>
      </c>
      <c r="B7" s="254"/>
      <c r="C7" s="260"/>
      <c r="D7" s="260"/>
      <c r="E7" s="260"/>
      <c r="F7" s="260"/>
      <c r="G7" s="260"/>
      <c r="H7" s="260"/>
      <c r="I7" s="260"/>
      <c r="J7" s="13"/>
    </row>
    <row r="8" spans="1:10" ht="15.5" x14ac:dyDescent="0.35">
      <c r="A8" s="152"/>
      <c r="B8" s="151"/>
      <c r="C8" s="14"/>
      <c r="D8" s="14"/>
      <c r="E8" s="14"/>
      <c r="F8" s="14"/>
      <c r="G8" s="15"/>
      <c r="H8" s="15"/>
      <c r="I8" s="15"/>
      <c r="J8" s="16"/>
    </row>
    <row r="9" spans="1:10" ht="15.5" x14ac:dyDescent="0.35">
      <c r="A9" s="254" t="s">
        <v>89</v>
      </c>
      <c r="B9" s="254"/>
      <c r="C9" s="260"/>
      <c r="D9" s="260"/>
      <c r="E9" s="260"/>
      <c r="F9" s="260"/>
      <c r="G9" s="260"/>
      <c r="H9" s="260"/>
      <c r="I9" s="260"/>
      <c r="J9" s="13"/>
    </row>
    <row r="10" spans="1:10" ht="15.5" x14ac:dyDescent="0.35">
      <c r="A10" s="152"/>
      <c r="B10" s="151"/>
      <c r="C10" s="56"/>
      <c r="D10" s="56"/>
      <c r="E10" s="56"/>
      <c r="F10" s="56"/>
      <c r="G10" s="56"/>
      <c r="H10" s="56"/>
      <c r="I10" s="56"/>
      <c r="J10" s="13"/>
    </row>
    <row r="11" spans="1:10" ht="15.75" customHeight="1" x14ac:dyDescent="0.35">
      <c r="A11" s="254" t="s">
        <v>59</v>
      </c>
      <c r="B11" s="254"/>
      <c r="C11" s="260"/>
      <c r="D11" s="260"/>
      <c r="E11" s="260"/>
      <c r="F11" s="260"/>
      <c r="G11" s="260"/>
      <c r="H11" s="260"/>
      <c r="I11" s="260"/>
    </row>
    <row r="12" spans="1:10" ht="15.75" customHeight="1" x14ac:dyDescent="0.35">
      <c r="A12" s="153"/>
      <c r="B12" s="151"/>
      <c r="C12" s="56"/>
      <c r="D12" s="56"/>
      <c r="E12" s="56"/>
      <c r="F12" s="56"/>
      <c r="G12" s="56"/>
      <c r="H12" s="56"/>
      <c r="I12" s="56"/>
    </row>
    <row r="13" spans="1:10" ht="15.5" x14ac:dyDescent="0.35">
      <c r="A13" s="254" t="s">
        <v>58</v>
      </c>
      <c r="B13" s="254"/>
      <c r="C13" s="261" t="s">
        <v>91</v>
      </c>
      <c r="D13" s="261"/>
      <c r="E13" s="261"/>
      <c r="F13" s="261"/>
      <c r="G13" s="261"/>
      <c r="H13" s="261"/>
      <c r="I13" s="261"/>
      <c r="J13" s="13"/>
    </row>
    <row r="14" spans="1:10" ht="15.75" customHeight="1" x14ac:dyDescent="0.35">
      <c r="A14" s="151"/>
      <c r="B14" s="151"/>
    </row>
    <row r="15" spans="1:10" s="92" customFormat="1" ht="15.75" customHeight="1" x14ac:dyDescent="0.35">
      <c r="A15" s="254" t="s">
        <v>79</v>
      </c>
      <c r="B15" s="254"/>
      <c r="C15" s="260"/>
      <c r="D15" s="260"/>
      <c r="E15" s="260"/>
      <c r="F15" s="260"/>
      <c r="G15" s="260"/>
      <c r="H15" s="260"/>
      <c r="I15" s="260"/>
    </row>
    <row r="16" spans="1:10" s="92" customFormat="1" ht="15.75" customHeight="1" x14ac:dyDescent="0.35">
      <c r="A16" s="152"/>
      <c r="B16" s="154"/>
    </row>
    <row r="17" spans="1:9" s="92" customFormat="1" ht="15.5" x14ac:dyDescent="0.35">
      <c r="A17" s="254" t="s">
        <v>80</v>
      </c>
      <c r="B17" s="254"/>
      <c r="C17" s="260"/>
      <c r="D17" s="260"/>
      <c r="E17" s="260"/>
      <c r="F17" s="260"/>
      <c r="G17" s="260"/>
      <c r="H17" s="260"/>
      <c r="I17" s="260"/>
    </row>
    <row r="19" spans="1:9" ht="15.75" customHeight="1" x14ac:dyDescent="0.35"/>
    <row r="20" spans="1:9" ht="15.75" customHeight="1" x14ac:dyDescent="0.35"/>
    <row r="21" spans="1:9" ht="44" customHeight="1" x14ac:dyDescent="0.35">
      <c r="A21" s="259" t="s">
        <v>149</v>
      </c>
      <c r="B21" s="259"/>
      <c r="C21" s="259"/>
      <c r="D21" s="259"/>
      <c r="E21" s="259"/>
      <c r="F21" s="259"/>
      <c r="G21" s="259"/>
      <c r="H21" s="259"/>
      <c r="I21" s="259"/>
    </row>
    <row r="22" spans="1:9" ht="15.75" customHeight="1" x14ac:dyDescent="0.35"/>
    <row r="23" spans="1:9" ht="33.75" customHeight="1" x14ac:dyDescent="0.35">
      <c r="A23" s="255" t="s">
        <v>81</v>
      </c>
      <c r="B23" s="256"/>
      <c r="C23" s="256"/>
      <c r="D23" s="256"/>
      <c r="E23" s="256"/>
      <c r="F23" s="256"/>
      <c r="G23" s="256"/>
      <c r="H23" s="256"/>
      <c r="I23" s="256"/>
    </row>
    <row r="24" spans="1:9" ht="15.75" customHeight="1" x14ac:dyDescent="0.35">
      <c r="D24" s="18"/>
    </row>
    <row r="25" spans="1:9" ht="33" customHeight="1" x14ac:dyDescent="0.35">
      <c r="A25" s="257"/>
      <c r="B25" s="258"/>
      <c r="C25" s="258"/>
      <c r="D25" s="258"/>
      <c r="E25" s="258"/>
      <c r="F25" s="258"/>
      <c r="G25" s="258"/>
      <c r="H25" s="258"/>
      <c r="I25" s="258"/>
    </row>
    <row r="26" spans="1:9" ht="15.75" customHeight="1" x14ac:dyDescent="0.35">
      <c r="A26" s="19"/>
      <c r="B26" s="19"/>
      <c r="C26" s="19"/>
      <c r="D26" s="19"/>
      <c r="E26" s="19"/>
      <c r="F26" s="19"/>
      <c r="G26" s="20"/>
      <c r="H26" s="21"/>
    </row>
    <row r="27" spans="1:9" ht="30" customHeight="1" x14ac:dyDescent="0.35"/>
    <row r="54" spans="1:11" ht="15.5" x14ac:dyDescent="0.35">
      <c r="A54" s="23"/>
      <c r="B54" s="24"/>
    </row>
    <row r="55" spans="1:11" ht="15.5" x14ac:dyDescent="0.35">
      <c r="A55" s="22"/>
      <c r="B55" s="22"/>
      <c r="C55" s="22"/>
      <c r="D55" s="22"/>
      <c r="E55" s="22"/>
      <c r="F55" s="22"/>
      <c r="G55" s="22"/>
      <c r="H55" s="22"/>
      <c r="I55" s="22"/>
      <c r="J55" s="22"/>
      <c r="K55" s="22"/>
    </row>
    <row r="56" spans="1:11" ht="15.5" x14ac:dyDescent="0.35">
      <c r="A56" s="22"/>
      <c r="B56" s="22"/>
      <c r="C56" s="22"/>
      <c r="D56" s="22"/>
      <c r="E56" s="22"/>
      <c r="F56" s="22"/>
      <c r="G56" s="22"/>
      <c r="H56" s="22"/>
      <c r="I56" s="22"/>
      <c r="J56" s="22"/>
      <c r="K56" s="22"/>
    </row>
  </sheetData>
  <sheetProtection sheet="1" objects="1" scenarios="1"/>
  <customSheetViews>
    <customSheetView guid="{230BA401-F0C0-4897-9C7E-9DC1DEAEC41D}" scale="90" fitToPage="1">
      <selection activeCell="A21" sqref="A21:I21"/>
      <pageMargins left="0.70866141732283472" right="0.70866141732283472" top="0.78740157480314965" bottom="0.78740157480314965" header="0.31496062992125984" footer="0.31496062992125984"/>
      <pageSetup paperSize="9" orientation="landscape" r:id="rId1"/>
      <headerFooter>
        <oddHeader xml:space="preserve">&amp;L&amp;"-,Fett"&amp;18&amp;A
</oddHeader>
      </headerFooter>
    </customSheetView>
    <customSheetView guid="{BCBC1B11-4E9B-4E8B-8945-781F487FE216}" scale="80" fitToPage="1">
      <selection activeCell="L9" sqref="L9"/>
      <pageMargins left="0.70866141732283472" right="0.70866141732283472" top="0.78740157480314965" bottom="0.78740157480314965" header="0.31496062992125984" footer="0.31496062992125984"/>
      <pageSetup paperSize="9" orientation="landscape" r:id="rId2"/>
    </customSheetView>
  </customSheetViews>
  <mergeCells count="19">
    <mergeCell ref="A3:B3"/>
    <mergeCell ref="A5:B5"/>
    <mergeCell ref="A7:B7"/>
    <mergeCell ref="A9:B9"/>
    <mergeCell ref="A11:B11"/>
    <mergeCell ref="C3:I3"/>
    <mergeCell ref="C5:I5"/>
    <mergeCell ref="C7:I7"/>
    <mergeCell ref="C9:I9"/>
    <mergeCell ref="C13:I13"/>
    <mergeCell ref="C11:I11"/>
    <mergeCell ref="A13:B13"/>
    <mergeCell ref="A15:B15"/>
    <mergeCell ref="A17:B17"/>
    <mergeCell ref="A23:I23"/>
    <mergeCell ref="A25:I25"/>
    <mergeCell ref="A21:I21"/>
    <mergeCell ref="C15:I15"/>
    <mergeCell ref="C17:I17"/>
  </mergeCells>
  <conditionalFormatting sqref="C3:I3">
    <cfRule type="expression" dxfId="84" priority="19">
      <formula>ISTEXT($C$3)</formula>
    </cfRule>
  </conditionalFormatting>
  <conditionalFormatting sqref="C5:I5">
    <cfRule type="expression" dxfId="83" priority="18">
      <formula>ISTEXT($C$5)</formula>
    </cfRule>
  </conditionalFormatting>
  <conditionalFormatting sqref="C15:I15">
    <cfRule type="expression" dxfId="82" priority="11">
      <formula>ISNUMBER($C$15)</formula>
    </cfRule>
    <cfRule type="expression" dxfId="81" priority="13">
      <formula>ISNUMBER($C$15)</formula>
    </cfRule>
    <cfRule type="expression" dxfId="80" priority="14">
      <formula>ISTEXT($C$15)</formula>
    </cfRule>
  </conditionalFormatting>
  <conditionalFormatting sqref="C11">
    <cfRule type="expression" dxfId="79" priority="8">
      <formula>ISNUMBER($C$11)</formula>
    </cfRule>
    <cfRule type="expression" dxfId="78" priority="9">
      <formula>ISTEXT($C$11)</formula>
    </cfRule>
  </conditionalFormatting>
  <conditionalFormatting sqref="C17">
    <cfRule type="expression" dxfId="77" priority="5">
      <formula>ISNUMBER($C$17)</formula>
    </cfRule>
    <cfRule type="expression" dxfId="76" priority="6">
      <formula>ISTEXT($C$17)</formula>
    </cfRule>
  </conditionalFormatting>
  <conditionalFormatting sqref="C9">
    <cfRule type="expression" dxfId="75" priority="3">
      <formula>ISNUMBER($C$9)</formula>
    </cfRule>
    <cfRule type="expression" dxfId="74" priority="4">
      <formula>ISTEXT($C$9)</formula>
    </cfRule>
  </conditionalFormatting>
  <conditionalFormatting sqref="C7">
    <cfRule type="expression" dxfId="73" priority="1">
      <formula>ISNUMBER($C$7)</formula>
    </cfRule>
    <cfRule type="expression" dxfId="72" priority="2">
      <formula>ISTEXT($C$7)</formula>
    </cfRule>
  </conditionalFormatting>
  <pageMargins left="0.70866141732283472" right="0.70866141732283472" top="0.78740157480314965" bottom="0.78740157480314965" header="0.31496062992125984" footer="0.31496062992125984"/>
  <pageSetup paperSize="9" orientation="landscape" r:id="rId3"/>
  <headerFooter>
    <oddHeader xml:space="preserve">&amp;L&amp;"-,Fett"&amp;18&amp;A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ungültige Eingabe" error="Ungültige Eingabe. Bitte wählen Sie aus der Liste Ihren Stadtraum bzw. stadtweit aus!" prompt="Bitte wählen sie Ihren Stadtraum bzw. stadtweit aus.">
          <x14:formula1>
            <xm:f>'für STR-LA'!$A$2:$A$19</xm:f>
          </x14:formula1>
          <xm:sqref>C5:I5</xm:sqref>
        </x14:dataValidation>
        <x14:dataValidation type="list" allowBlank="1" showInputMessage="1" showErrorMessage="1" errorTitle="ungültige Eingabe" error="Ungültige Eingabe. Bitte wählen Sie aus der Liste Ihre Leistungsart aus!" prompt="Bitte wählen Sie Ihre Leistungsart aus.">
          <x14:formula1>
            <xm:f>'für STR-LA'!$C$2:$C$12</xm:f>
          </x14:formula1>
          <xm:sqref>C3:I3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80" zoomScaleNormal="80" workbookViewId="0">
      <selection activeCell="A9" sqref="A9:N9"/>
    </sheetView>
  </sheetViews>
  <sheetFormatPr baseColWidth="10" defaultColWidth="11" defaultRowHeight="14" x14ac:dyDescent="0.3"/>
  <cols>
    <col min="1" max="1" width="31.58203125" customWidth="1"/>
    <col min="2" max="36" width="19.08203125" customWidth="1"/>
  </cols>
  <sheetData>
    <row r="1" spans="1:14" ht="40.5" customHeight="1" x14ac:dyDescent="0.3">
      <c r="A1" s="263" t="s">
        <v>98</v>
      </c>
      <c r="B1" s="263"/>
      <c r="C1" s="263"/>
      <c r="D1" s="263"/>
      <c r="E1" s="263"/>
      <c r="F1" s="263"/>
      <c r="G1" s="263"/>
      <c r="H1" s="263"/>
      <c r="I1" s="263"/>
      <c r="J1" s="263"/>
      <c r="K1" s="263"/>
      <c r="L1" s="263"/>
      <c r="M1" s="106"/>
      <c r="N1" s="106"/>
    </row>
    <row r="2" spans="1:14" ht="34.5" customHeight="1" x14ac:dyDescent="0.3">
      <c r="A2" s="262" t="s">
        <v>99</v>
      </c>
      <c r="B2" s="262"/>
      <c r="C2" s="262"/>
      <c r="D2" s="262"/>
      <c r="E2" s="262"/>
      <c r="F2" s="262"/>
      <c r="G2" s="262"/>
      <c r="H2" s="262"/>
      <c r="I2" s="262"/>
      <c r="J2" s="262"/>
      <c r="K2" s="262"/>
      <c r="L2" s="262"/>
      <c r="M2" s="230"/>
      <c r="N2" s="230"/>
    </row>
    <row r="3" spans="1:14" ht="32.25" customHeight="1" x14ac:dyDescent="0.3">
      <c r="A3" s="263" t="s">
        <v>100</v>
      </c>
      <c r="B3" s="263"/>
      <c r="C3" s="263"/>
      <c r="D3" s="263"/>
      <c r="E3" s="263"/>
      <c r="F3" s="263"/>
      <c r="G3" s="263"/>
      <c r="H3" s="263"/>
      <c r="I3" s="263"/>
      <c r="J3" s="263"/>
      <c r="K3" s="263"/>
      <c r="L3" s="263"/>
      <c r="M3" s="106"/>
      <c r="N3" s="106"/>
    </row>
    <row r="4" spans="1:14" ht="21" customHeight="1" x14ac:dyDescent="0.3">
      <c r="A4" s="227" t="s">
        <v>101</v>
      </c>
      <c r="B4" s="227"/>
      <c r="C4" s="227"/>
      <c r="D4" s="227"/>
      <c r="E4" s="227"/>
      <c r="F4" s="227"/>
      <c r="G4" s="227"/>
      <c r="H4" s="227"/>
      <c r="I4" s="227"/>
      <c r="J4" s="227"/>
      <c r="K4" s="227"/>
      <c r="L4" s="227"/>
      <c r="M4" s="227"/>
      <c r="N4" s="227"/>
    </row>
    <row r="5" spans="1:14" ht="14.5" x14ac:dyDescent="0.3">
      <c r="A5" s="265" t="s">
        <v>102</v>
      </c>
      <c r="B5" s="265"/>
      <c r="C5" s="265"/>
      <c r="D5" s="265"/>
      <c r="E5" s="265"/>
      <c r="F5" s="265"/>
      <c r="G5" s="265"/>
      <c r="H5" s="265"/>
      <c r="I5" s="265"/>
      <c r="J5" s="265"/>
      <c r="K5" s="265"/>
      <c r="L5" s="265"/>
      <c r="M5" s="265"/>
      <c r="N5" s="265"/>
    </row>
    <row r="6" spans="1:14" ht="14.5" x14ac:dyDescent="0.3">
      <c r="A6" s="228"/>
      <c r="B6" s="227"/>
      <c r="C6" s="227"/>
      <c r="D6" s="227"/>
      <c r="E6" s="227"/>
      <c r="F6" s="227"/>
      <c r="G6" s="227"/>
      <c r="H6" s="227"/>
      <c r="I6" s="227"/>
      <c r="J6" s="227"/>
      <c r="K6" s="227"/>
      <c r="L6" s="227"/>
      <c r="M6" s="227"/>
      <c r="N6" s="227"/>
    </row>
    <row r="7" spans="1:14" ht="18" customHeight="1" x14ac:dyDescent="0.3">
      <c r="A7" s="264" t="s">
        <v>103</v>
      </c>
      <c r="B7" s="264"/>
      <c r="C7" s="264"/>
      <c r="D7" s="264"/>
      <c r="E7" s="264"/>
      <c r="F7" s="264"/>
      <c r="G7" s="264"/>
      <c r="H7" s="264"/>
      <c r="I7" s="264"/>
      <c r="J7" s="264"/>
      <c r="K7" s="264"/>
      <c r="L7" s="264"/>
      <c r="M7" s="264"/>
      <c r="N7" s="264"/>
    </row>
    <row r="8" spans="1:14" ht="22.5" customHeight="1" x14ac:dyDescent="0.3">
      <c r="A8" s="264" t="s">
        <v>104</v>
      </c>
      <c r="B8" s="264"/>
      <c r="C8" s="264"/>
      <c r="D8" s="264"/>
      <c r="E8" s="264"/>
      <c r="F8" s="264"/>
      <c r="G8" s="264"/>
      <c r="H8" s="264"/>
      <c r="I8" s="264"/>
      <c r="J8" s="264"/>
      <c r="K8" s="264"/>
      <c r="L8" s="264"/>
      <c r="M8" s="264"/>
      <c r="N8" s="264"/>
    </row>
    <row r="9" spans="1:14" ht="21.75" customHeight="1" x14ac:dyDescent="0.3">
      <c r="A9" s="259" t="s">
        <v>148</v>
      </c>
      <c r="B9" s="259"/>
      <c r="C9" s="259"/>
      <c r="D9" s="259"/>
      <c r="E9" s="259"/>
      <c r="F9" s="259"/>
      <c r="G9" s="259"/>
      <c r="H9" s="259"/>
      <c r="I9" s="259"/>
      <c r="J9" s="259"/>
      <c r="K9" s="259"/>
      <c r="L9" s="259"/>
      <c r="M9" s="259"/>
      <c r="N9" s="259"/>
    </row>
    <row r="10" spans="1:14" ht="12.75" customHeight="1" x14ac:dyDescent="0.35">
      <c r="A10" s="229"/>
      <c r="B10" s="229"/>
      <c r="C10" s="229"/>
      <c r="D10" s="229"/>
      <c r="E10" s="229"/>
      <c r="F10" s="229"/>
      <c r="G10" s="229"/>
      <c r="H10" s="229"/>
      <c r="I10" s="229"/>
      <c r="J10" s="99"/>
      <c r="K10" s="99"/>
      <c r="L10" s="98"/>
      <c r="M10" s="98"/>
      <c r="N10" s="98"/>
    </row>
    <row r="11" spans="1:14" ht="33" customHeight="1" x14ac:dyDescent="0.3">
      <c r="A11" s="100" t="s">
        <v>49</v>
      </c>
      <c r="B11" s="263" t="s">
        <v>105</v>
      </c>
      <c r="C11" s="263"/>
      <c r="D11" s="263"/>
      <c r="E11" s="263"/>
      <c r="F11" s="263"/>
      <c r="G11" s="263"/>
      <c r="H11" s="263"/>
      <c r="I11" s="263"/>
      <c r="J11" s="263"/>
      <c r="K11" s="263"/>
      <c r="L11" s="263"/>
      <c r="M11" s="215"/>
      <c r="N11" s="215"/>
    </row>
    <row r="12" spans="1:14" ht="21.75" customHeight="1" x14ac:dyDescent="0.3">
      <c r="A12" s="101" t="s">
        <v>106</v>
      </c>
      <c r="B12" s="263" t="s">
        <v>107</v>
      </c>
      <c r="C12" s="263"/>
      <c r="D12" s="263"/>
      <c r="E12" s="263"/>
      <c r="F12" s="263"/>
      <c r="G12" s="263"/>
      <c r="H12" s="263"/>
      <c r="I12" s="263"/>
      <c r="J12" s="263"/>
      <c r="K12" s="263"/>
      <c r="L12" s="263"/>
      <c r="M12" s="215"/>
      <c r="N12" s="215"/>
    </row>
    <row r="13" spans="1:14" ht="19.5" customHeight="1" x14ac:dyDescent="0.3">
      <c r="A13" s="100" t="s">
        <v>97</v>
      </c>
      <c r="B13" s="263" t="s">
        <v>108</v>
      </c>
      <c r="C13" s="263"/>
      <c r="D13" s="263"/>
      <c r="E13" s="263"/>
      <c r="F13" s="263"/>
      <c r="G13" s="263"/>
      <c r="H13" s="263"/>
      <c r="I13" s="263"/>
      <c r="J13" s="263"/>
      <c r="K13" s="263"/>
      <c r="L13" s="263"/>
      <c r="M13" s="263"/>
      <c r="N13" s="263"/>
    </row>
    <row r="14" spans="1:14" ht="33" customHeight="1" x14ac:dyDescent="0.3">
      <c r="A14" s="100" t="s">
        <v>109</v>
      </c>
      <c r="B14" s="263" t="s">
        <v>110</v>
      </c>
      <c r="C14" s="263"/>
      <c r="D14" s="263"/>
      <c r="E14" s="263"/>
      <c r="F14" s="263"/>
      <c r="G14" s="263"/>
      <c r="H14" s="263"/>
      <c r="I14" s="263"/>
      <c r="J14" s="263"/>
      <c r="K14" s="263"/>
      <c r="L14" s="263"/>
      <c r="M14" s="215"/>
      <c r="N14" s="215"/>
    </row>
    <row r="15" spans="1:14" ht="18.75" customHeight="1" x14ac:dyDescent="0.3">
      <c r="A15" s="100" t="s">
        <v>111</v>
      </c>
      <c r="B15" s="263" t="s">
        <v>112</v>
      </c>
      <c r="C15" s="263"/>
      <c r="D15" s="263"/>
      <c r="E15" s="263"/>
      <c r="F15" s="263"/>
      <c r="G15" s="263"/>
      <c r="H15" s="263"/>
      <c r="I15" s="263"/>
      <c r="J15" s="263"/>
      <c r="K15" s="263"/>
      <c r="L15" s="263"/>
      <c r="M15" s="263"/>
      <c r="N15" s="263"/>
    </row>
    <row r="16" spans="1:14" ht="19.5" customHeight="1" x14ac:dyDescent="0.3">
      <c r="A16" s="102" t="s">
        <v>113</v>
      </c>
      <c r="B16" s="263" t="s">
        <v>114</v>
      </c>
      <c r="C16" s="263"/>
      <c r="D16" s="263"/>
      <c r="E16" s="263"/>
      <c r="F16" s="263"/>
      <c r="G16" s="263"/>
      <c r="H16" s="263"/>
      <c r="I16" s="263"/>
      <c r="J16" s="263"/>
      <c r="K16" s="263"/>
      <c r="L16" s="263"/>
      <c r="M16" s="263"/>
      <c r="N16" s="263"/>
    </row>
    <row r="17" spans="1:14" ht="20.25" customHeight="1" x14ac:dyDescent="0.3">
      <c r="A17" s="103" t="s">
        <v>115</v>
      </c>
      <c r="B17" s="263" t="s">
        <v>116</v>
      </c>
      <c r="C17" s="263"/>
      <c r="D17" s="263"/>
      <c r="E17" s="263"/>
      <c r="F17" s="263"/>
      <c r="G17" s="263"/>
      <c r="H17" s="263"/>
      <c r="I17" s="263"/>
      <c r="J17" s="263"/>
      <c r="K17" s="263"/>
      <c r="L17" s="263"/>
      <c r="M17" s="263"/>
      <c r="N17" s="263"/>
    </row>
    <row r="18" spans="1:14" ht="21" customHeight="1" x14ac:dyDescent="0.3">
      <c r="A18" s="104" t="s">
        <v>117</v>
      </c>
      <c r="B18" s="263" t="s">
        <v>118</v>
      </c>
      <c r="C18" s="263"/>
      <c r="D18" s="263"/>
      <c r="E18" s="263"/>
      <c r="F18" s="263"/>
      <c r="G18" s="263"/>
      <c r="H18" s="263"/>
      <c r="I18" s="263"/>
      <c r="J18" s="263"/>
      <c r="K18" s="263"/>
      <c r="L18" s="263"/>
      <c r="M18" s="263"/>
      <c r="N18" s="263"/>
    </row>
    <row r="19" spans="1:14" ht="21.75" customHeight="1" x14ac:dyDescent="0.3">
      <c r="A19" s="104" t="s">
        <v>119</v>
      </c>
      <c r="B19" s="263" t="s">
        <v>120</v>
      </c>
      <c r="C19" s="263"/>
      <c r="D19" s="263"/>
      <c r="E19" s="263"/>
      <c r="F19" s="263"/>
      <c r="G19" s="263"/>
      <c r="H19" s="263"/>
      <c r="I19" s="263"/>
      <c r="J19" s="263"/>
      <c r="K19" s="263"/>
      <c r="L19" s="263"/>
      <c r="M19" s="263"/>
      <c r="N19" s="263"/>
    </row>
    <row r="20" spans="1:14" ht="21.75" customHeight="1" x14ac:dyDescent="0.3">
      <c r="A20" s="104" t="s">
        <v>121</v>
      </c>
      <c r="B20" s="263" t="s">
        <v>122</v>
      </c>
      <c r="C20" s="263"/>
      <c r="D20" s="263"/>
      <c r="E20" s="263"/>
      <c r="F20" s="263"/>
      <c r="G20" s="263"/>
      <c r="H20" s="263"/>
      <c r="I20" s="263"/>
      <c r="J20" s="263"/>
      <c r="K20" s="263"/>
      <c r="L20" s="263"/>
      <c r="M20" s="263"/>
      <c r="N20" s="263"/>
    </row>
    <row r="21" spans="1:14" ht="21.75" customHeight="1" x14ac:dyDescent="0.3">
      <c r="A21" s="101" t="s">
        <v>48</v>
      </c>
      <c r="B21" s="263" t="s">
        <v>123</v>
      </c>
      <c r="C21" s="263"/>
      <c r="D21" s="263"/>
      <c r="E21" s="263"/>
      <c r="F21" s="263"/>
      <c r="G21" s="263"/>
      <c r="H21" s="263"/>
      <c r="I21" s="263"/>
      <c r="J21" s="263"/>
      <c r="K21" s="263"/>
      <c r="L21" s="263"/>
      <c r="M21" s="263"/>
      <c r="N21" s="263"/>
    </row>
    <row r="22" spans="1:14" ht="18.75" customHeight="1" x14ac:dyDescent="0.3">
      <c r="A22" s="101" t="s">
        <v>124</v>
      </c>
      <c r="B22" s="263" t="s">
        <v>125</v>
      </c>
      <c r="C22" s="263"/>
      <c r="D22" s="263"/>
      <c r="E22" s="263"/>
      <c r="F22" s="263"/>
      <c r="G22" s="263"/>
      <c r="H22" s="263"/>
      <c r="I22" s="263"/>
      <c r="J22" s="263"/>
      <c r="K22" s="263"/>
      <c r="L22" s="263"/>
      <c r="M22" s="263"/>
      <c r="N22" s="263"/>
    </row>
    <row r="23" spans="1:14" ht="33" customHeight="1" x14ac:dyDescent="0.3">
      <c r="A23" s="105" t="s">
        <v>126</v>
      </c>
      <c r="B23" s="263" t="s">
        <v>127</v>
      </c>
      <c r="C23" s="263"/>
      <c r="D23" s="263"/>
      <c r="E23" s="263"/>
      <c r="F23" s="263"/>
      <c r="G23" s="263"/>
      <c r="H23" s="263"/>
      <c r="I23" s="263"/>
      <c r="J23" s="263"/>
      <c r="K23" s="263"/>
      <c r="L23" s="263"/>
      <c r="M23" s="215"/>
      <c r="N23" s="215"/>
    </row>
    <row r="24" spans="1:14" ht="33" customHeight="1" x14ac:dyDescent="0.3">
      <c r="A24" s="105" t="s">
        <v>128</v>
      </c>
      <c r="B24" s="263" t="s">
        <v>129</v>
      </c>
      <c r="C24" s="263"/>
      <c r="D24" s="263"/>
      <c r="E24" s="263"/>
      <c r="F24" s="263"/>
      <c r="G24" s="263"/>
      <c r="H24" s="263"/>
      <c r="I24" s="263"/>
      <c r="J24" s="263"/>
      <c r="K24" s="263"/>
      <c r="L24" s="263"/>
      <c r="M24" s="263"/>
      <c r="N24" s="263"/>
    </row>
    <row r="25" spans="1:14" ht="18.75" customHeight="1" x14ac:dyDescent="0.3">
      <c r="A25" s="100" t="s">
        <v>61</v>
      </c>
      <c r="B25" s="263" t="s">
        <v>130</v>
      </c>
      <c r="C25" s="263"/>
      <c r="D25" s="263"/>
      <c r="E25" s="263"/>
      <c r="F25" s="263"/>
      <c r="G25" s="263"/>
      <c r="H25" s="263"/>
      <c r="I25" s="263"/>
      <c r="J25" s="263"/>
      <c r="K25" s="263"/>
      <c r="L25" s="263"/>
      <c r="M25" s="263"/>
      <c r="N25" s="263"/>
    </row>
    <row r="26" spans="1:14" ht="33" customHeight="1" x14ac:dyDescent="0.3">
      <c r="A26" s="100" t="s">
        <v>131</v>
      </c>
      <c r="B26" s="266" t="s">
        <v>132</v>
      </c>
      <c r="C26" s="266"/>
      <c r="D26" s="266"/>
      <c r="E26" s="266"/>
      <c r="F26" s="266"/>
      <c r="G26" s="266"/>
      <c r="H26" s="266"/>
      <c r="I26" s="266"/>
      <c r="J26" s="266"/>
      <c r="K26" s="266"/>
      <c r="L26" s="266"/>
      <c r="M26" s="216"/>
      <c r="N26" s="216"/>
    </row>
    <row r="27" spans="1:14" ht="17.25" customHeight="1" x14ac:dyDescent="0.3">
      <c r="A27" s="101" t="s">
        <v>133</v>
      </c>
      <c r="B27" s="263" t="s">
        <v>134</v>
      </c>
      <c r="C27" s="263"/>
      <c r="D27" s="263"/>
      <c r="E27" s="263"/>
      <c r="F27" s="263"/>
      <c r="G27" s="263"/>
      <c r="H27" s="263"/>
      <c r="I27" s="263"/>
      <c r="J27" s="263"/>
      <c r="K27" s="263"/>
      <c r="L27" s="263"/>
      <c r="M27" s="263"/>
      <c r="N27" s="263"/>
    </row>
    <row r="28" spans="1:14" ht="19.5" customHeight="1" x14ac:dyDescent="0.3">
      <c r="A28" s="107"/>
      <c r="B28" s="262"/>
      <c r="C28" s="262"/>
      <c r="D28" s="262"/>
      <c r="E28" s="262"/>
      <c r="F28" s="262"/>
      <c r="G28" s="262"/>
      <c r="H28" s="262"/>
      <c r="I28" s="262"/>
      <c r="J28" s="262"/>
      <c r="K28" s="262"/>
      <c r="L28" s="262"/>
      <c r="M28" s="262"/>
      <c r="N28" s="262"/>
    </row>
    <row r="29" spans="1:14" ht="19.5" customHeight="1" x14ac:dyDescent="0.3">
      <c r="A29" s="107" t="s">
        <v>135</v>
      </c>
      <c r="B29" s="262" t="s">
        <v>136</v>
      </c>
      <c r="C29" s="262"/>
      <c r="D29" s="262"/>
      <c r="E29" s="262"/>
      <c r="F29" s="262"/>
      <c r="G29" s="262"/>
      <c r="H29" s="262"/>
      <c r="I29" s="262"/>
      <c r="J29" s="262"/>
      <c r="K29" s="262"/>
      <c r="L29" s="262"/>
      <c r="M29" s="262"/>
      <c r="N29" s="262"/>
    </row>
    <row r="30" spans="1:14" ht="21" customHeight="1" x14ac:dyDescent="0.3">
      <c r="A30" s="101" t="s">
        <v>64</v>
      </c>
      <c r="B30" s="262" t="s">
        <v>137</v>
      </c>
      <c r="C30" s="262"/>
      <c r="D30" s="262"/>
      <c r="E30" s="262"/>
      <c r="F30" s="262"/>
      <c r="G30" s="262"/>
      <c r="H30" s="262"/>
      <c r="I30" s="262"/>
      <c r="J30" s="262"/>
      <c r="K30" s="262"/>
      <c r="L30" s="262"/>
      <c r="M30" s="262"/>
      <c r="N30" s="231"/>
    </row>
    <row r="31" spans="1:14" ht="21" customHeight="1" x14ac:dyDescent="0.3">
      <c r="A31" s="101" t="s">
        <v>65</v>
      </c>
      <c r="B31" s="262" t="s">
        <v>138</v>
      </c>
      <c r="C31" s="262"/>
      <c r="D31" s="262"/>
      <c r="E31" s="262"/>
      <c r="F31" s="262"/>
      <c r="G31" s="262"/>
      <c r="H31" s="262"/>
      <c r="I31" s="262"/>
      <c r="J31" s="262"/>
      <c r="K31" s="262"/>
      <c r="L31" s="262"/>
      <c r="M31" s="262"/>
      <c r="N31" s="262"/>
    </row>
    <row r="32" spans="1:14" ht="22.5" customHeight="1" x14ac:dyDescent="0.3">
      <c r="A32" s="101" t="s">
        <v>139</v>
      </c>
      <c r="B32" s="262" t="s">
        <v>140</v>
      </c>
      <c r="C32" s="262"/>
      <c r="D32" s="262"/>
      <c r="E32" s="262"/>
      <c r="F32" s="262"/>
      <c r="G32" s="262"/>
      <c r="H32" s="262"/>
      <c r="I32" s="262"/>
      <c r="J32" s="262"/>
      <c r="K32" s="262"/>
      <c r="L32" s="262"/>
      <c r="M32" s="262"/>
      <c r="N32" s="231"/>
    </row>
    <row r="33" spans="1:14" ht="33" customHeight="1" x14ac:dyDescent="0.3">
      <c r="A33" s="107" t="s">
        <v>82</v>
      </c>
      <c r="B33" s="262" t="s">
        <v>141</v>
      </c>
      <c r="C33" s="262"/>
      <c r="D33" s="262"/>
      <c r="E33" s="262"/>
      <c r="F33" s="262"/>
      <c r="G33" s="262"/>
      <c r="H33" s="262"/>
      <c r="I33" s="262"/>
      <c r="J33" s="262"/>
      <c r="K33" s="262"/>
      <c r="L33" s="262"/>
      <c r="M33" s="262"/>
      <c r="N33" s="262"/>
    </row>
    <row r="34" spans="1:14" ht="50.25" customHeight="1" x14ac:dyDescent="0.3">
      <c r="A34" s="108" t="s">
        <v>142</v>
      </c>
      <c r="B34" s="262" t="s">
        <v>143</v>
      </c>
      <c r="C34" s="262"/>
      <c r="D34" s="262"/>
      <c r="E34" s="262"/>
      <c r="F34" s="262"/>
      <c r="G34" s="262"/>
      <c r="H34" s="262"/>
      <c r="I34" s="262"/>
      <c r="J34" s="262"/>
      <c r="K34" s="262"/>
      <c r="L34" s="262"/>
      <c r="M34" s="262"/>
      <c r="N34" s="262"/>
    </row>
    <row r="35" spans="1:14" ht="63.75" customHeight="1" x14ac:dyDescent="0.3">
      <c r="A35" s="108" t="s">
        <v>144</v>
      </c>
      <c r="B35" s="262" t="s">
        <v>145</v>
      </c>
      <c r="C35" s="262"/>
      <c r="D35" s="262"/>
      <c r="E35" s="262"/>
      <c r="F35" s="262"/>
      <c r="G35" s="262"/>
      <c r="H35" s="262"/>
      <c r="I35" s="262"/>
      <c r="J35" s="262"/>
      <c r="K35" s="262"/>
      <c r="L35" s="262"/>
      <c r="M35" s="262"/>
      <c r="N35" s="262"/>
    </row>
    <row r="36" spans="1:14" ht="48.75" customHeight="1" x14ac:dyDescent="0.3">
      <c r="A36" s="108" t="s">
        <v>66</v>
      </c>
      <c r="B36" s="263" t="s">
        <v>146</v>
      </c>
      <c r="C36" s="263"/>
      <c r="D36" s="263"/>
      <c r="E36" s="263"/>
      <c r="F36" s="263"/>
      <c r="G36" s="263"/>
      <c r="H36" s="263"/>
      <c r="I36" s="263"/>
      <c r="J36" s="263"/>
      <c r="K36" s="263"/>
      <c r="L36" s="263"/>
      <c r="M36" s="263"/>
      <c r="N36" s="263"/>
    </row>
    <row r="37" spans="1:14" ht="23.25" customHeight="1" x14ac:dyDescent="0.3">
      <c r="A37" s="109" t="s">
        <v>61</v>
      </c>
      <c r="B37" s="263" t="s">
        <v>130</v>
      </c>
      <c r="C37" s="263"/>
      <c r="D37" s="263"/>
      <c r="E37" s="263"/>
      <c r="F37" s="263"/>
      <c r="G37" s="263"/>
      <c r="H37" s="263"/>
      <c r="I37" s="263"/>
      <c r="J37" s="263"/>
      <c r="K37" s="263"/>
      <c r="L37" s="263"/>
      <c r="M37" s="263"/>
      <c r="N37" s="263"/>
    </row>
    <row r="38" spans="1:14" ht="33" customHeight="1" x14ac:dyDescent="0.3">
      <c r="A38" s="108" t="s">
        <v>67</v>
      </c>
      <c r="B38" s="263" t="s">
        <v>147</v>
      </c>
      <c r="C38" s="263"/>
      <c r="D38" s="263"/>
      <c r="E38" s="263"/>
      <c r="F38" s="263"/>
      <c r="G38" s="263"/>
      <c r="H38" s="263"/>
      <c r="I38" s="263"/>
      <c r="J38" s="263"/>
      <c r="K38" s="263"/>
      <c r="L38" s="263"/>
      <c r="M38" s="263"/>
      <c r="N38" s="263"/>
    </row>
  </sheetData>
  <sheetProtection sheet="1" objects="1" scenarios="1"/>
  <customSheetViews>
    <customSheetView guid="{230BA401-F0C0-4897-9C7E-9DC1DEAEC41D}" scale="80" fitToPage="1">
      <selection activeCell="A9" sqref="A9:N9"/>
      <pageMargins left="0.70866141732283472" right="0.70866141732283472" top="0.78740157480314965" bottom="0.78740157480314965" header="0.31496062992125984" footer="0.31496062992125984"/>
      <pageSetup paperSize="9" scale="43" orientation="landscape" r:id="rId1"/>
      <headerFooter>
        <oddHeader xml:space="preserve">&amp;L&amp;"-,Fett"&amp;A
</oddHeader>
      </headerFooter>
    </customSheetView>
    <customSheetView guid="{BCBC1B11-4E9B-4E8B-8945-781F487FE216}" scale="80" fitToPage="1">
      <selection activeCell="A9" sqref="A9:N9"/>
      <pageMargins left="0.70866141732283472" right="0.70866141732283472" top="0.78740157480314965" bottom="0.78740157480314965" header="0.31496062992125984" footer="0.31496062992125984"/>
      <pageSetup paperSize="9" scale="43" orientation="landscape" r:id="rId2"/>
      <headerFooter>
        <oddHeader xml:space="preserve">&amp;L&amp;"-,Fett"&amp;A
</oddHeader>
      </headerFooter>
    </customSheetView>
  </customSheetViews>
  <mergeCells count="35">
    <mergeCell ref="B38:N38"/>
    <mergeCell ref="B14:L14"/>
    <mergeCell ref="B23:L23"/>
    <mergeCell ref="B27:N27"/>
    <mergeCell ref="B29:N29"/>
    <mergeCell ref="B30:M30"/>
    <mergeCell ref="B31:N31"/>
    <mergeCell ref="B32:M32"/>
    <mergeCell ref="B19:N19"/>
    <mergeCell ref="B20:N20"/>
    <mergeCell ref="B21:N21"/>
    <mergeCell ref="B22:N22"/>
    <mergeCell ref="B26:L26"/>
    <mergeCell ref="B24:N24"/>
    <mergeCell ref="B25:N25"/>
    <mergeCell ref="B34:N34"/>
    <mergeCell ref="A1:L1"/>
    <mergeCell ref="A2:L2"/>
    <mergeCell ref="A3:L3"/>
    <mergeCell ref="A5:N5"/>
    <mergeCell ref="A7:N7"/>
    <mergeCell ref="A8:N8"/>
    <mergeCell ref="A9:N9"/>
    <mergeCell ref="B11:L11"/>
    <mergeCell ref="B17:N17"/>
    <mergeCell ref="B18:N18"/>
    <mergeCell ref="B15:N15"/>
    <mergeCell ref="B16:N16"/>
    <mergeCell ref="B13:N13"/>
    <mergeCell ref="B12:L12"/>
    <mergeCell ref="B35:N35"/>
    <mergeCell ref="B36:N36"/>
    <mergeCell ref="B37:N37"/>
    <mergeCell ref="B28:N28"/>
    <mergeCell ref="B33:N33"/>
  </mergeCells>
  <hyperlinks>
    <hyperlink ref="A5" r:id="rId3"/>
  </hyperlinks>
  <pageMargins left="0.70866141732283472" right="0.70866141732283472" top="0.78740157480314965" bottom="0.78740157480314965" header="0.31496062992125984" footer="0.31496062992125984"/>
  <pageSetup paperSize="9" scale="43" orientation="landscape" r:id="rId4"/>
  <headerFooter>
    <oddHeader xml:space="preserve">&amp;L&amp;"-,Fett"&amp;A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zoomScale="80" zoomScaleNormal="80" workbookViewId="0">
      <selection activeCell="D2" sqref="D2"/>
    </sheetView>
  </sheetViews>
  <sheetFormatPr baseColWidth="10" defaultColWidth="10.58203125" defaultRowHeight="14.5" x14ac:dyDescent="0.35"/>
  <cols>
    <col min="1" max="1" width="16.83203125" style="67" bestFit="1" customWidth="1"/>
    <col min="2" max="8" width="10.58203125" style="67"/>
    <col min="9" max="9" width="12.25" style="67" customWidth="1"/>
    <col min="10" max="10" width="10.58203125" style="67"/>
    <col min="11" max="11" width="42.33203125" style="67" customWidth="1"/>
    <col min="12" max="16384" width="10.58203125" style="67"/>
  </cols>
  <sheetData>
    <row r="1" spans="1:11" ht="18.5" x14ac:dyDescent="0.45">
      <c r="A1" s="156" t="s">
        <v>92</v>
      </c>
      <c r="B1" s="156">
        <f>Ausblenden!A68</f>
        <v>2025</v>
      </c>
    </row>
    <row r="3" spans="1:11" ht="15.5" x14ac:dyDescent="0.35">
      <c r="A3" s="110" t="s">
        <v>0</v>
      </c>
      <c r="B3" s="65">
        <f>'Deckblatt 2025'!C7</f>
        <v>0</v>
      </c>
      <c r="C3" s="66"/>
      <c r="D3" s="27"/>
      <c r="E3" s="66"/>
      <c r="F3" s="66"/>
      <c r="G3" s="66"/>
      <c r="H3" s="66"/>
      <c r="I3" s="64"/>
      <c r="J3" s="64"/>
      <c r="K3" s="28"/>
    </row>
    <row r="4" spans="1:11" ht="15.5" x14ac:dyDescent="0.35">
      <c r="A4" s="110" t="s">
        <v>89</v>
      </c>
      <c r="B4" s="65">
        <f>'Deckblatt 2025'!C9</f>
        <v>0</v>
      </c>
      <c r="C4" s="68"/>
      <c r="D4" s="68"/>
      <c r="E4" s="68"/>
      <c r="F4" s="68"/>
      <c r="G4" s="66"/>
      <c r="H4" s="66"/>
      <c r="I4" s="29"/>
      <c r="J4" s="30"/>
      <c r="K4" s="31"/>
    </row>
    <row r="5" spans="1:11" x14ac:dyDescent="0.35">
      <c r="A5" s="111" t="s">
        <v>59</v>
      </c>
      <c r="B5" s="205">
        <f>'Deckblatt 2025'!C11</f>
        <v>0</v>
      </c>
    </row>
    <row r="6" spans="1:11" x14ac:dyDescent="0.35">
      <c r="A6" s="17"/>
    </row>
  </sheetData>
  <sheetProtection sheet="1" objects="1" scenarios="1"/>
  <customSheetViews>
    <customSheetView guid="{230BA401-F0C0-4897-9C7E-9DC1DEAEC41D}" scale="80" fitToPage="1">
      <selection activeCell="D2" sqref="D2"/>
      <pageMargins left="0.70866141732283472" right="0.70866141732283472" top="0.78740157480314965" bottom="0.78740157480314965" header="0.31496062992125984" footer="0.31496062992125984"/>
      <pageSetup paperSize="9" scale="58" orientation="landscape" r:id="rId1"/>
    </customSheetView>
    <customSheetView guid="{BCBC1B11-4E9B-4E8B-8945-781F487FE216}" scale="80" fitToPage="1">
      <selection activeCell="D2" sqref="D2"/>
      <pageMargins left="0.70866141732283472" right="0.70866141732283472" top="0.78740157480314965" bottom="0.78740157480314965" header="0.31496062992125984" footer="0.31496062992125984"/>
      <pageSetup paperSize="9" scale="58" orientation="landscape" r:id="rId2"/>
    </customSheetView>
  </customSheetViews>
  <pageMargins left="0.70866141732283472" right="0.70866141732283472" top="0.78740157480314965" bottom="0.78740157480314965" header="0.31496062992125984" footer="0.31496062992125984"/>
  <pageSetup paperSize="9" scale="58"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zoomScale="80" zoomScaleNormal="80" workbookViewId="0">
      <selection activeCell="B5" sqref="B5"/>
    </sheetView>
  </sheetViews>
  <sheetFormatPr baseColWidth="10" defaultColWidth="10.58203125" defaultRowHeight="14" x14ac:dyDescent="0.3"/>
  <cols>
    <col min="1" max="1" width="19.33203125" style="25" bestFit="1" customWidth="1"/>
    <col min="2" max="8" width="10.58203125" style="25"/>
    <col min="9" max="9" width="10.58203125" style="25" customWidth="1"/>
    <col min="10" max="10" width="42.83203125" style="25" customWidth="1"/>
    <col min="11" max="16384" width="10.58203125" style="25"/>
  </cols>
  <sheetData>
    <row r="1" spans="1:10" ht="18.5" x14ac:dyDescent="0.45">
      <c r="A1" s="156" t="s">
        <v>93</v>
      </c>
      <c r="B1" s="156">
        <f>Ausblenden!A68</f>
        <v>2025</v>
      </c>
    </row>
    <row r="3" spans="1:10" ht="15.5" x14ac:dyDescent="0.35">
      <c r="A3" s="110" t="s">
        <v>0</v>
      </c>
      <c r="B3" s="32">
        <f>'Deckblatt 2025'!C7</f>
        <v>0</v>
      </c>
      <c r="C3" s="26"/>
      <c r="D3" s="27"/>
      <c r="E3" s="26"/>
      <c r="F3" s="26"/>
      <c r="H3" s="267"/>
      <c r="I3" s="267"/>
      <c r="J3" s="28"/>
    </row>
    <row r="4" spans="1:10" ht="15.5" x14ac:dyDescent="0.35">
      <c r="A4" s="110" t="s">
        <v>89</v>
      </c>
      <c r="B4" s="32">
        <f>'Deckblatt 2025'!C9</f>
        <v>0</v>
      </c>
      <c r="C4" s="26" t="s">
        <v>56</v>
      </c>
      <c r="D4" s="27"/>
      <c r="E4" s="26"/>
      <c r="F4" s="26"/>
      <c r="H4" s="29"/>
      <c r="I4" s="30"/>
      <c r="J4" s="31"/>
    </row>
    <row r="5" spans="1:10" ht="14.5" x14ac:dyDescent="0.35">
      <c r="A5" s="111" t="s">
        <v>59</v>
      </c>
      <c r="B5" s="206">
        <f>'Deckblatt 2025'!C11</f>
        <v>0</v>
      </c>
    </row>
    <row r="6" spans="1:10" x14ac:dyDescent="0.3">
      <c r="A6" s="57"/>
    </row>
  </sheetData>
  <sheetProtection sheet="1" objects="1" scenarios="1"/>
  <customSheetViews>
    <customSheetView guid="{230BA401-F0C0-4897-9C7E-9DC1DEAEC41D}" scale="80" fitToPage="1">
      <selection activeCell="B5" sqref="B5"/>
      <pageMargins left="0.70866141732283472" right="0.70866141732283472" top="0.78740157480314965" bottom="0.78740157480314965" header="0.31496062992125984" footer="0.31496062992125984"/>
      <pageSetup paperSize="9" scale="59" orientation="landscape" r:id="rId1"/>
    </customSheetView>
    <customSheetView guid="{BCBC1B11-4E9B-4E8B-8945-781F487FE216}" scale="80" fitToPage="1">
      <selection activeCell="B5" sqref="B5"/>
      <pageMargins left="0.70866141732283472" right="0.70866141732283472" top="0.78740157480314965" bottom="0.78740157480314965" header="0.31496062992125984" footer="0.31496062992125984"/>
      <pageSetup paperSize="9" scale="59" orientation="landscape" r:id="rId2"/>
    </customSheetView>
  </customSheetViews>
  <mergeCells count="1">
    <mergeCell ref="H3:I3"/>
  </mergeCells>
  <pageMargins left="0.70866141732283472" right="0.70866141732283472" top="0.78740157480314965" bottom="0.78740157480314965" header="0.31496062992125984" footer="0.31496062992125984"/>
  <pageSetup paperSize="9" scale="59"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98"/>
  <sheetViews>
    <sheetView zoomScale="70" zoomScaleNormal="70" workbookViewId="0">
      <selection activeCell="E14" sqref="E14"/>
    </sheetView>
  </sheetViews>
  <sheetFormatPr baseColWidth="10" defaultColWidth="10.58203125" defaultRowHeight="14.5" x14ac:dyDescent="0.35"/>
  <cols>
    <col min="1" max="2" width="10.58203125" style="113"/>
    <col min="3" max="3" width="26.33203125" style="113" bestFit="1" customWidth="1"/>
    <col min="4" max="4" width="27" style="113" bestFit="1" customWidth="1"/>
    <col min="5" max="5" width="26.33203125" style="113" bestFit="1" customWidth="1"/>
    <col min="6" max="6" width="26.25" style="113" bestFit="1" customWidth="1"/>
    <col min="7" max="7" width="26.5" style="113" bestFit="1" customWidth="1"/>
    <col min="8" max="8" width="26.08203125" style="113" bestFit="1" customWidth="1"/>
    <col min="9" max="16384" width="10.58203125" style="113"/>
  </cols>
  <sheetData>
    <row r="1" spans="1:11" x14ac:dyDescent="0.35">
      <c r="A1" s="112" t="s">
        <v>52</v>
      </c>
    </row>
    <row r="2" spans="1:11" x14ac:dyDescent="0.35">
      <c r="A2" s="114" t="s">
        <v>49</v>
      </c>
      <c r="B2" s="115"/>
      <c r="C2" s="115"/>
      <c r="E2" s="115" t="s">
        <v>84</v>
      </c>
      <c r="F2" s="115"/>
      <c r="G2" s="115"/>
    </row>
    <row r="3" spans="1:11" x14ac:dyDescent="0.35">
      <c r="A3" s="116" t="s">
        <v>54</v>
      </c>
      <c r="B3" s="116" t="s">
        <v>55</v>
      </c>
      <c r="C3" s="209" t="s">
        <v>97</v>
      </c>
      <c r="E3" s="114" t="s">
        <v>62</v>
      </c>
      <c r="F3" s="117" t="s">
        <v>63</v>
      </c>
      <c r="G3" s="118" t="s">
        <v>48</v>
      </c>
    </row>
    <row r="4" spans="1:11" x14ac:dyDescent="0.35">
      <c r="A4" s="114">
        <f>Jahresübersicht!B21</f>
        <v>0</v>
      </c>
      <c r="B4" s="114">
        <f>Jahresübersicht!C21</f>
        <v>0</v>
      </c>
      <c r="C4" s="114">
        <f>Jahresübersicht!D21</f>
        <v>0</v>
      </c>
      <c r="E4" s="114">
        <f>Jahresübersicht!F21</f>
        <v>0</v>
      </c>
      <c r="F4" s="114">
        <f>Jahresübersicht!G21</f>
        <v>0</v>
      </c>
      <c r="G4" s="114">
        <f>Jahresübersicht!H21</f>
        <v>0</v>
      </c>
    </row>
    <row r="6" spans="1:11" x14ac:dyDescent="0.35">
      <c r="A6" s="114" t="s">
        <v>75</v>
      </c>
      <c r="B6" s="114"/>
      <c r="C6" s="114"/>
      <c r="E6" s="119" t="str">
        <f>Jahresübersicht!R7</f>
        <v>Anzahl</v>
      </c>
    </row>
    <row r="7" spans="1:11" ht="29" x14ac:dyDescent="0.35">
      <c r="A7" s="120" t="s">
        <v>64</v>
      </c>
      <c r="B7" s="120" t="s">
        <v>65</v>
      </c>
      <c r="C7" s="120" t="s">
        <v>83</v>
      </c>
      <c r="E7" s="120" t="str">
        <f>Jahresübersicht!R8</f>
        <v>sonstige Formate (ohne Zählung der Nutzenden)</v>
      </c>
    </row>
    <row r="8" spans="1:11" x14ac:dyDescent="0.35">
      <c r="A8" s="121">
        <f>Jahresübersicht!J21</f>
        <v>0</v>
      </c>
      <c r="B8" s="121">
        <f>Jahresübersicht!K21</f>
        <v>0</v>
      </c>
      <c r="C8" s="121">
        <f>Jahresübersicht!L21</f>
        <v>0</v>
      </c>
      <c r="E8" s="114">
        <f>Jahresübersicht!R21</f>
        <v>0</v>
      </c>
    </row>
    <row r="9" spans="1:11" x14ac:dyDescent="0.35">
      <c r="A9" s="122"/>
      <c r="B9" s="122"/>
      <c r="C9" s="122"/>
      <c r="D9" s="122"/>
      <c r="E9" s="122"/>
      <c r="F9" s="122"/>
      <c r="G9" s="122"/>
      <c r="H9" s="122"/>
    </row>
    <row r="10" spans="1:11" x14ac:dyDescent="0.35">
      <c r="A10" s="122"/>
      <c r="B10" s="122"/>
      <c r="C10" s="122"/>
      <c r="D10" s="122"/>
      <c r="G10" s="122"/>
      <c r="H10" s="122"/>
    </row>
    <row r="11" spans="1:11" x14ac:dyDescent="0.35">
      <c r="A11" s="114" t="s">
        <v>76</v>
      </c>
      <c r="B11" s="114"/>
      <c r="C11" s="114"/>
      <c r="G11" s="122"/>
      <c r="H11" s="122"/>
      <c r="I11" s="122"/>
      <c r="J11" s="122"/>
      <c r="K11" s="122"/>
    </row>
    <row r="12" spans="1:11" ht="58" x14ac:dyDescent="0.35">
      <c r="A12" s="120" t="s">
        <v>72</v>
      </c>
      <c r="B12" s="120" t="s">
        <v>73</v>
      </c>
      <c r="C12" s="120" t="s">
        <v>74</v>
      </c>
      <c r="G12" s="123"/>
      <c r="H12" s="123"/>
      <c r="I12" s="123"/>
      <c r="J12" s="123"/>
      <c r="K12" s="123"/>
    </row>
    <row r="13" spans="1:11" x14ac:dyDescent="0.35">
      <c r="A13" s="124">
        <f>Jahresübersicht!N21</f>
        <v>0</v>
      </c>
      <c r="B13" s="124">
        <f>Jahresübersicht!O21</f>
        <v>0</v>
      </c>
      <c r="C13" s="124">
        <f>Jahresübersicht!P21</f>
        <v>0</v>
      </c>
      <c r="G13" s="122"/>
      <c r="H13" s="122"/>
      <c r="I13" s="122"/>
      <c r="J13" s="122"/>
      <c r="K13" s="122"/>
    </row>
    <row r="16" spans="1:11" x14ac:dyDescent="0.35">
      <c r="A16" s="125" t="s">
        <v>53</v>
      </c>
      <c r="B16" s="122"/>
      <c r="C16" s="122"/>
      <c r="D16" s="122"/>
    </row>
    <row r="17" spans="1:8" x14ac:dyDescent="0.35">
      <c r="A17" s="115" t="s">
        <v>49</v>
      </c>
      <c r="B17" s="114"/>
      <c r="C17" s="114"/>
      <c r="D17" s="114"/>
      <c r="F17" s="119" t="str">
        <f>Jahresübersicht!R7</f>
        <v>Anzahl</v>
      </c>
      <c r="G17" s="114"/>
    </row>
    <row r="18" spans="1:8" ht="29" x14ac:dyDescent="0.35">
      <c r="A18" s="114"/>
      <c r="B18" s="126" t="s">
        <v>54</v>
      </c>
      <c r="C18" s="120" t="s">
        <v>55</v>
      </c>
      <c r="D18" s="120" t="s">
        <v>97</v>
      </c>
      <c r="F18" s="120" t="str">
        <f>Jahresübersicht!R8</f>
        <v>sonstige Formate (ohne Zählung der Nutzenden)</v>
      </c>
      <c r="G18" s="114"/>
    </row>
    <row r="19" spans="1:8" x14ac:dyDescent="0.35">
      <c r="A19" s="114" t="s">
        <v>2</v>
      </c>
      <c r="B19" s="121">
        <f>Jahresübersicht!B9</f>
        <v>0</v>
      </c>
      <c r="C19" s="121">
        <f>Jahresübersicht!C9</f>
        <v>0</v>
      </c>
      <c r="D19" s="121">
        <f>Jahresübersicht!D9</f>
        <v>0</v>
      </c>
      <c r="F19" s="114" t="str">
        <f>Jahresübersicht!A9</f>
        <v>Januar</v>
      </c>
      <c r="G19" s="114">
        <f>Jahresübersicht!R9</f>
        <v>0</v>
      </c>
    </row>
    <row r="20" spans="1:8" x14ac:dyDescent="0.35">
      <c r="A20" s="114" t="s">
        <v>3</v>
      </c>
      <c r="B20" s="121">
        <f>Jahresübersicht!B10</f>
        <v>0</v>
      </c>
      <c r="C20" s="121">
        <f>Jahresübersicht!C10</f>
        <v>0</v>
      </c>
      <c r="D20" s="121">
        <f>Jahresübersicht!D10</f>
        <v>0</v>
      </c>
      <c r="F20" s="114" t="str">
        <f>Jahresübersicht!A10</f>
        <v>Februar</v>
      </c>
      <c r="G20" s="114">
        <f>Jahresübersicht!R10</f>
        <v>0</v>
      </c>
    </row>
    <row r="21" spans="1:8" x14ac:dyDescent="0.35">
      <c r="A21" s="114" t="s">
        <v>4</v>
      </c>
      <c r="B21" s="121">
        <f>Jahresübersicht!B11</f>
        <v>0</v>
      </c>
      <c r="C21" s="124">
        <f>Jahresübersicht!C11</f>
        <v>0</v>
      </c>
      <c r="D21" s="121">
        <f>Jahresübersicht!D11</f>
        <v>0</v>
      </c>
      <c r="F21" s="114" t="str">
        <f>Jahresübersicht!A11</f>
        <v>März</v>
      </c>
      <c r="G21" s="114">
        <f>Jahresübersicht!R11</f>
        <v>0</v>
      </c>
    </row>
    <row r="22" spans="1:8" x14ac:dyDescent="0.35">
      <c r="A22" s="114" t="s">
        <v>5</v>
      </c>
      <c r="B22" s="121">
        <f>Jahresübersicht!B12</f>
        <v>0</v>
      </c>
      <c r="C22" s="124">
        <f>Jahresübersicht!C12</f>
        <v>0</v>
      </c>
      <c r="D22" s="121">
        <f>Jahresübersicht!D12</f>
        <v>0</v>
      </c>
      <c r="F22" s="114" t="str">
        <f>Jahresübersicht!A12</f>
        <v>April</v>
      </c>
      <c r="G22" s="114">
        <f>Jahresübersicht!R12</f>
        <v>0</v>
      </c>
    </row>
    <row r="23" spans="1:8" x14ac:dyDescent="0.35">
      <c r="A23" s="114" t="s">
        <v>6</v>
      </c>
      <c r="B23" s="121">
        <f>Jahresübersicht!B13</f>
        <v>0</v>
      </c>
      <c r="C23" s="124">
        <f>Jahresübersicht!C13</f>
        <v>0</v>
      </c>
      <c r="D23" s="121">
        <f>Jahresübersicht!D13</f>
        <v>0</v>
      </c>
      <c r="F23" s="114" t="str">
        <f>Jahresübersicht!A13</f>
        <v>Mai</v>
      </c>
      <c r="G23" s="114">
        <f>Jahresübersicht!R13</f>
        <v>0</v>
      </c>
    </row>
    <row r="24" spans="1:8" x14ac:dyDescent="0.35">
      <c r="A24" s="114" t="s">
        <v>7</v>
      </c>
      <c r="B24" s="121">
        <f>Jahresübersicht!B14</f>
        <v>0</v>
      </c>
      <c r="C24" s="124">
        <f>Jahresübersicht!C14</f>
        <v>0</v>
      </c>
      <c r="D24" s="121">
        <f>Jahresübersicht!D14</f>
        <v>0</v>
      </c>
      <c r="F24" s="114" t="str">
        <f>Jahresübersicht!A14</f>
        <v>Juni</v>
      </c>
      <c r="G24" s="114">
        <f>Jahresübersicht!R14</f>
        <v>0</v>
      </c>
    </row>
    <row r="25" spans="1:8" x14ac:dyDescent="0.35">
      <c r="A25" s="114" t="s">
        <v>8</v>
      </c>
      <c r="B25" s="121">
        <f>Jahresübersicht!B15</f>
        <v>0</v>
      </c>
      <c r="C25" s="124">
        <f>Jahresübersicht!C15</f>
        <v>0</v>
      </c>
      <c r="D25" s="121">
        <f>Jahresübersicht!D15</f>
        <v>0</v>
      </c>
      <c r="F25" s="114" t="str">
        <f>Jahresübersicht!A15</f>
        <v>Juli</v>
      </c>
      <c r="G25" s="114">
        <f>Jahresübersicht!R15</f>
        <v>0</v>
      </c>
    </row>
    <row r="26" spans="1:8" x14ac:dyDescent="0.35">
      <c r="A26" s="114" t="s">
        <v>9</v>
      </c>
      <c r="B26" s="121">
        <f>Jahresübersicht!B16</f>
        <v>0</v>
      </c>
      <c r="C26" s="124">
        <f>Jahresübersicht!C16</f>
        <v>0</v>
      </c>
      <c r="D26" s="121">
        <f>Jahresübersicht!D16</f>
        <v>0</v>
      </c>
      <c r="F26" s="114" t="str">
        <f>Jahresübersicht!A16</f>
        <v>August</v>
      </c>
      <c r="G26" s="114">
        <f>Jahresübersicht!R16</f>
        <v>0</v>
      </c>
    </row>
    <row r="27" spans="1:8" x14ac:dyDescent="0.35">
      <c r="A27" s="114" t="s">
        <v>10</v>
      </c>
      <c r="B27" s="121">
        <f>Jahresübersicht!B17</f>
        <v>0</v>
      </c>
      <c r="C27" s="124">
        <f>Jahresübersicht!C17</f>
        <v>0</v>
      </c>
      <c r="D27" s="121">
        <f>Jahresübersicht!D17</f>
        <v>0</v>
      </c>
      <c r="F27" s="114" t="str">
        <f>Jahresübersicht!A17</f>
        <v>September</v>
      </c>
      <c r="G27" s="114">
        <f>Jahresübersicht!R17</f>
        <v>0</v>
      </c>
    </row>
    <row r="28" spans="1:8" x14ac:dyDescent="0.35">
      <c r="A28" s="114" t="s">
        <v>11</v>
      </c>
      <c r="B28" s="121">
        <f>Jahresübersicht!B18</f>
        <v>0</v>
      </c>
      <c r="C28" s="124">
        <f>Jahresübersicht!C18</f>
        <v>0</v>
      </c>
      <c r="D28" s="121">
        <f>Jahresübersicht!D18</f>
        <v>0</v>
      </c>
      <c r="F28" s="114" t="str">
        <f>Jahresübersicht!A18</f>
        <v>Oktober</v>
      </c>
      <c r="G28" s="114">
        <f>Jahresübersicht!R18</f>
        <v>0</v>
      </c>
    </row>
    <row r="29" spans="1:8" x14ac:dyDescent="0.35">
      <c r="A29" s="114" t="s">
        <v>12</v>
      </c>
      <c r="B29" s="121">
        <f>Jahresübersicht!B19</f>
        <v>0</v>
      </c>
      <c r="C29" s="124">
        <f>Jahresübersicht!C19</f>
        <v>0</v>
      </c>
      <c r="D29" s="121">
        <f>Jahresübersicht!D19</f>
        <v>0</v>
      </c>
      <c r="F29" s="114" t="str">
        <f>Jahresübersicht!A19</f>
        <v>November</v>
      </c>
      <c r="G29" s="114">
        <f>Jahresübersicht!R19</f>
        <v>0</v>
      </c>
    </row>
    <row r="30" spans="1:8" x14ac:dyDescent="0.35">
      <c r="A30" s="114" t="s">
        <v>13</v>
      </c>
      <c r="B30" s="121">
        <f>Jahresübersicht!B20</f>
        <v>0</v>
      </c>
      <c r="C30" s="124">
        <f>Jahresübersicht!C20</f>
        <v>0</v>
      </c>
      <c r="D30" s="121">
        <f>Jahresübersicht!D20</f>
        <v>0</v>
      </c>
      <c r="E30" s="122"/>
      <c r="F30" s="114" t="str">
        <f>Jahresübersicht!A20</f>
        <v>Dezember</v>
      </c>
      <c r="G30" s="114">
        <f>Jahresübersicht!R20</f>
        <v>0</v>
      </c>
      <c r="H30" s="122"/>
    </row>
    <row r="31" spans="1:8" x14ac:dyDescent="0.35">
      <c r="E31" s="122"/>
      <c r="H31" s="122"/>
    </row>
    <row r="32" spans="1:8" ht="15" thickBot="1" x14ac:dyDescent="0.4">
      <c r="E32" s="122"/>
      <c r="H32" s="122"/>
    </row>
    <row r="33" spans="1:9" ht="15" thickBot="1" x14ac:dyDescent="0.4">
      <c r="A33" s="127" t="s">
        <v>84</v>
      </c>
      <c r="B33" s="128"/>
      <c r="C33" s="129"/>
      <c r="D33" s="130"/>
      <c r="E33" s="122"/>
      <c r="F33" s="131" t="str">
        <f>Jahresübersicht!J7</f>
        <v>Nutzende nach Status</v>
      </c>
      <c r="G33" s="132"/>
      <c r="H33" s="132"/>
      <c r="I33" s="132"/>
    </row>
    <row r="34" spans="1:9" x14ac:dyDescent="0.35">
      <c r="B34" s="133" t="str">
        <f>Jahresübersicht!F8</f>
        <v>0-13</v>
      </c>
      <c r="C34" s="133" t="str">
        <f>Jahresübersicht!G8</f>
        <v>14-26</v>
      </c>
      <c r="D34" s="134" t="str">
        <f>Jahresübersicht!H8</f>
        <v>ab 27</v>
      </c>
      <c r="E34" s="122"/>
      <c r="F34" s="135"/>
      <c r="G34" s="136" t="s">
        <v>64</v>
      </c>
      <c r="H34" s="136" t="s">
        <v>65</v>
      </c>
      <c r="I34" s="136" t="s">
        <v>83</v>
      </c>
    </row>
    <row r="35" spans="1:9" x14ac:dyDescent="0.35">
      <c r="A35" s="114" t="s">
        <v>2</v>
      </c>
      <c r="B35" s="121">
        <f>Jahresübersicht!F9</f>
        <v>0</v>
      </c>
      <c r="C35" s="121">
        <f>Jahresübersicht!G9</f>
        <v>0</v>
      </c>
      <c r="D35" s="121">
        <f>Jahresübersicht!H9</f>
        <v>0</v>
      </c>
      <c r="E35" s="122"/>
      <c r="F35" s="133" t="s">
        <v>2</v>
      </c>
      <c r="G35" s="121">
        <f>Jahresübersicht!J9</f>
        <v>0</v>
      </c>
      <c r="H35" s="121">
        <f>Jahresübersicht!K9</f>
        <v>0</v>
      </c>
      <c r="I35" s="121">
        <f>Jahresübersicht!L9</f>
        <v>0</v>
      </c>
    </row>
    <row r="36" spans="1:9" x14ac:dyDescent="0.35">
      <c r="A36" s="114" t="s">
        <v>3</v>
      </c>
      <c r="B36" s="121">
        <f>Jahresübersicht!F10</f>
        <v>0</v>
      </c>
      <c r="C36" s="121">
        <f>Jahresübersicht!G10</f>
        <v>0</v>
      </c>
      <c r="D36" s="121">
        <f>Jahresübersicht!H10</f>
        <v>0</v>
      </c>
      <c r="E36" s="122"/>
      <c r="F36" s="114" t="s">
        <v>3</v>
      </c>
      <c r="G36" s="121">
        <f>Jahresübersicht!J10</f>
        <v>0</v>
      </c>
      <c r="H36" s="121">
        <f>Jahresübersicht!K10</f>
        <v>0</v>
      </c>
      <c r="I36" s="121">
        <f>Jahresübersicht!L10</f>
        <v>0</v>
      </c>
    </row>
    <row r="37" spans="1:9" x14ac:dyDescent="0.35">
      <c r="A37" s="114" t="s">
        <v>4</v>
      </c>
      <c r="B37" s="121">
        <f>Jahresübersicht!F11</f>
        <v>0</v>
      </c>
      <c r="C37" s="121">
        <f>Jahresübersicht!G11</f>
        <v>0</v>
      </c>
      <c r="D37" s="121">
        <f>Jahresübersicht!H11</f>
        <v>0</v>
      </c>
      <c r="F37" s="114" t="s">
        <v>4</v>
      </c>
      <c r="G37" s="121">
        <f>Jahresübersicht!J11</f>
        <v>0</v>
      </c>
      <c r="H37" s="121">
        <f>Jahresübersicht!K11</f>
        <v>0</v>
      </c>
      <c r="I37" s="121">
        <f>Jahresübersicht!L11</f>
        <v>0</v>
      </c>
    </row>
    <row r="38" spans="1:9" x14ac:dyDescent="0.35">
      <c r="A38" s="114" t="s">
        <v>5</v>
      </c>
      <c r="B38" s="121">
        <f>Jahresübersicht!F12</f>
        <v>0</v>
      </c>
      <c r="C38" s="121">
        <f>Jahresübersicht!G12</f>
        <v>0</v>
      </c>
      <c r="D38" s="121">
        <f>Jahresübersicht!H12</f>
        <v>0</v>
      </c>
      <c r="F38" s="114" t="s">
        <v>5</v>
      </c>
      <c r="G38" s="121">
        <f>Jahresübersicht!J12</f>
        <v>0</v>
      </c>
      <c r="H38" s="121">
        <f>Jahresübersicht!K12</f>
        <v>0</v>
      </c>
      <c r="I38" s="121">
        <f>Jahresübersicht!L12</f>
        <v>0</v>
      </c>
    </row>
    <row r="39" spans="1:9" x14ac:dyDescent="0.35">
      <c r="A39" s="114" t="s">
        <v>6</v>
      </c>
      <c r="B39" s="121">
        <f>Jahresübersicht!F13</f>
        <v>0</v>
      </c>
      <c r="C39" s="121">
        <f>Jahresübersicht!G13</f>
        <v>0</v>
      </c>
      <c r="D39" s="121">
        <f>Jahresübersicht!H13</f>
        <v>0</v>
      </c>
      <c r="F39" s="114" t="s">
        <v>6</v>
      </c>
      <c r="G39" s="121">
        <f>Jahresübersicht!J13</f>
        <v>0</v>
      </c>
      <c r="H39" s="121">
        <f>Jahresübersicht!K13</f>
        <v>0</v>
      </c>
      <c r="I39" s="121">
        <f>Jahresübersicht!L13</f>
        <v>0</v>
      </c>
    </row>
    <row r="40" spans="1:9" x14ac:dyDescent="0.35">
      <c r="A40" s="114" t="s">
        <v>7</v>
      </c>
      <c r="B40" s="121">
        <f>Jahresübersicht!F14</f>
        <v>0</v>
      </c>
      <c r="C40" s="121">
        <f>Jahresübersicht!G14</f>
        <v>0</v>
      </c>
      <c r="D40" s="121">
        <f>Jahresübersicht!H14</f>
        <v>0</v>
      </c>
      <c r="F40" s="114" t="s">
        <v>7</v>
      </c>
      <c r="G40" s="121">
        <f>Jahresübersicht!J14</f>
        <v>0</v>
      </c>
      <c r="H40" s="121">
        <f>Jahresübersicht!K14</f>
        <v>0</v>
      </c>
      <c r="I40" s="121">
        <f>Jahresübersicht!L14</f>
        <v>0</v>
      </c>
    </row>
    <row r="41" spans="1:9" x14ac:dyDescent="0.35">
      <c r="A41" s="114" t="s">
        <v>8</v>
      </c>
      <c r="B41" s="121">
        <f>Jahresübersicht!F15</f>
        <v>0</v>
      </c>
      <c r="C41" s="121">
        <f>Jahresübersicht!G15</f>
        <v>0</v>
      </c>
      <c r="D41" s="121">
        <f>Jahresübersicht!H15</f>
        <v>0</v>
      </c>
      <c r="F41" s="114" t="s">
        <v>8</v>
      </c>
      <c r="G41" s="121">
        <f>Jahresübersicht!J15</f>
        <v>0</v>
      </c>
      <c r="H41" s="121">
        <f>Jahresübersicht!K15</f>
        <v>0</v>
      </c>
      <c r="I41" s="121">
        <f>Jahresübersicht!L15</f>
        <v>0</v>
      </c>
    </row>
    <row r="42" spans="1:9" x14ac:dyDescent="0.35">
      <c r="A42" s="114" t="s">
        <v>9</v>
      </c>
      <c r="B42" s="121">
        <f>Jahresübersicht!F16</f>
        <v>0</v>
      </c>
      <c r="C42" s="121">
        <f>Jahresübersicht!G16</f>
        <v>0</v>
      </c>
      <c r="D42" s="121">
        <f>Jahresübersicht!H16</f>
        <v>0</v>
      </c>
      <c r="F42" s="114" t="s">
        <v>9</v>
      </c>
      <c r="G42" s="121">
        <f>Jahresübersicht!J16</f>
        <v>0</v>
      </c>
      <c r="H42" s="121">
        <f>Jahresübersicht!K16</f>
        <v>0</v>
      </c>
      <c r="I42" s="121">
        <f>Jahresübersicht!L16</f>
        <v>0</v>
      </c>
    </row>
    <row r="43" spans="1:9" x14ac:dyDescent="0.35">
      <c r="A43" s="114" t="s">
        <v>10</v>
      </c>
      <c r="B43" s="121">
        <f>Jahresübersicht!F17</f>
        <v>0</v>
      </c>
      <c r="C43" s="121">
        <f>Jahresübersicht!G17</f>
        <v>0</v>
      </c>
      <c r="D43" s="121">
        <f>Jahresübersicht!H17</f>
        <v>0</v>
      </c>
      <c r="F43" s="114" t="s">
        <v>10</v>
      </c>
      <c r="G43" s="121">
        <f>Jahresübersicht!J17</f>
        <v>0</v>
      </c>
      <c r="H43" s="121">
        <f>Jahresübersicht!K17</f>
        <v>0</v>
      </c>
      <c r="I43" s="121">
        <f>Jahresübersicht!L17</f>
        <v>0</v>
      </c>
    </row>
    <row r="44" spans="1:9" x14ac:dyDescent="0.35">
      <c r="A44" s="114" t="s">
        <v>11</v>
      </c>
      <c r="B44" s="121">
        <f>Jahresübersicht!F18</f>
        <v>0</v>
      </c>
      <c r="C44" s="121">
        <f>Jahresübersicht!G18</f>
        <v>0</v>
      </c>
      <c r="D44" s="121">
        <f>Jahresübersicht!H18</f>
        <v>0</v>
      </c>
      <c r="F44" s="114" t="s">
        <v>11</v>
      </c>
      <c r="G44" s="121">
        <f>Jahresübersicht!J18</f>
        <v>0</v>
      </c>
      <c r="H44" s="121">
        <f>Jahresübersicht!K18</f>
        <v>0</v>
      </c>
      <c r="I44" s="121">
        <f>Jahresübersicht!L18</f>
        <v>0</v>
      </c>
    </row>
    <row r="45" spans="1:9" x14ac:dyDescent="0.35">
      <c r="A45" s="114" t="s">
        <v>12</v>
      </c>
      <c r="B45" s="121">
        <f>Jahresübersicht!F19</f>
        <v>0</v>
      </c>
      <c r="C45" s="121">
        <f>Jahresübersicht!G19</f>
        <v>0</v>
      </c>
      <c r="D45" s="121">
        <f>Jahresübersicht!H19</f>
        <v>0</v>
      </c>
      <c r="F45" s="114" t="s">
        <v>12</v>
      </c>
      <c r="G45" s="121">
        <f>Jahresübersicht!J19</f>
        <v>0</v>
      </c>
      <c r="H45" s="121">
        <f>Jahresübersicht!K19</f>
        <v>0</v>
      </c>
      <c r="I45" s="121">
        <f>Jahresübersicht!L19</f>
        <v>0</v>
      </c>
    </row>
    <row r="46" spans="1:9" x14ac:dyDescent="0.35">
      <c r="A46" s="114" t="s">
        <v>13</v>
      </c>
      <c r="B46" s="121">
        <f>Jahresübersicht!F20</f>
        <v>0</v>
      </c>
      <c r="C46" s="121">
        <f>Jahresübersicht!G20</f>
        <v>0</v>
      </c>
      <c r="D46" s="121">
        <f>Jahresübersicht!H20</f>
        <v>0</v>
      </c>
      <c r="F46" s="114" t="s">
        <v>13</v>
      </c>
      <c r="G46" s="121">
        <f>Jahresübersicht!J20</f>
        <v>0</v>
      </c>
      <c r="H46" s="121">
        <f>Jahresübersicht!K20</f>
        <v>0</v>
      </c>
      <c r="I46" s="121">
        <f>Jahresübersicht!L20</f>
        <v>0</v>
      </c>
    </row>
    <row r="50" spans="1:7" ht="15" thickBot="1" x14ac:dyDescent="0.4"/>
    <row r="51" spans="1:7" x14ac:dyDescent="0.35">
      <c r="A51" s="137" t="str">
        <f>Jahresübersicht!N7</f>
        <v>Nutzungen 
nach Formaten</v>
      </c>
      <c r="B51" s="138"/>
      <c r="C51" s="138"/>
      <c r="D51" s="138"/>
      <c r="E51" s="122"/>
      <c r="F51" s="122"/>
      <c r="G51" s="122"/>
    </row>
    <row r="52" spans="1:7" ht="43.5" x14ac:dyDescent="0.35">
      <c r="A52" s="114"/>
      <c r="B52" s="120" t="s">
        <v>77</v>
      </c>
      <c r="C52" s="120" t="s">
        <v>73</v>
      </c>
      <c r="D52" s="120" t="s">
        <v>74</v>
      </c>
    </row>
    <row r="53" spans="1:7" x14ac:dyDescent="0.35">
      <c r="A53" s="114" t="s">
        <v>2</v>
      </c>
      <c r="B53" s="121">
        <f>Jahresübersicht!N9</f>
        <v>0</v>
      </c>
      <c r="C53" s="121">
        <f>Jahresübersicht!O9</f>
        <v>0</v>
      </c>
      <c r="D53" s="121">
        <f>Jahresübersicht!P9</f>
        <v>0</v>
      </c>
    </row>
    <row r="54" spans="1:7" x14ac:dyDescent="0.35">
      <c r="A54" s="114" t="s">
        <v>3</v>
      </c>
      <c r="B54" s="121">
        <f>Jahresübersicht!N10</f>
        <v>0</v>
      </c>
      <c r="C54" s="121">
        <f>Jahresübersicht!O10</f>
        <v>0</v>
      </c>
      <c r="D54" s="121">
        <f>Jahresübersicht!P10</f>
        <v>0</v>
      </c>
    </row>
    <row r="55" spans="1:7" x14ac:dyDescent="0.35">
      <c r="A55" s="114" t="s">
        <v>4</v>
      </c>
      <c r="B55" s="121">
        <f>Jahresübersicht!N11</f>
        <v>0</v>
      </c>
      <c r="C55" s="121">
        <f>Jahresübersicht!O11</f>
        <v>0</v>
      </c>
      <c r="D55" s="121">
        <f>Jahresübersicht!P11</f>
        <v>0</v>
      </c>
    </row>
    <row r="56" spans="1:7" x14ac:dyDescent="0.35">
      <c r="A56" s="114" t="s">
        <v>5</v>
      </c>
      <c r="B56" s="121">
        <f>Jahresübersicht!N12</f>
        <v>0</v>
      </c>
      <c r="C56" s="121">
        <f>Jahresübersicht!O12</f>
        <v>0</v>
      </c>
      <c r="D56" s="121">
        <f>Jahresübersicht!P12</f>
        <v>0</v>
      </c>
    </row>
    <row r="57" spans="1:7" x14ac:dyDescent="0.35">
      <c r="A57" s="114" t="s">
        <v>6</v>
      </c>
      <c r="B57" s="121">
        <f>Jahresübersicht!N13</f>
        <v>0</v>
      </c>
      <c r="C57" s="121">
        <f>Jahresübersicht!O13</f>
        <v>0</v>
      </c>
      <c r="D57" s="121">
        <f>Jahresübersicht!P13</f>
        <v>0</v>
      </c>
    </row>
    <row r="58" spans="1:7" x14ac:dyDescent="0.35">
      <c r="A58" s="114" t="s">
        <v>7</v>
      </c>
      <c r="B58" s="121">
        <f>Jahresübersicht!N14</f>
        <v>0</v>
      </c>
      <c r="C58" s="121">
        <f>Jahresübersicht!O14</f>
        <v>0</v>
      </c>
      <c r="D58" s="121">
        <f>Jahresübersicht!P14</f>
        <v>0</v>
      </c>
    </row>
    <row r="59" spans="1:7" x14ac:dyDescent="0.35">
      <c r="A59" s="114" t="s">
        <v>8</v>
      </c>
      <c r="B59" s="121">
        <f>Jahresübersicht!N15</f>
        <v>0</v>
      </c>
      <c r="C59" s="121">
        <f>Jahresübersicht!O15</f>
        <v>0</v>
      </c>
      <c r="D59" s="121">
        <f>Jahresübersicht!P15</f>
        <v>0</v>
      </c>
    </row>
    <row r="60" spans="1:7" x14ac:dyDescent="0.35">
      <c r="A60" s="114" t="s">
        <v>9</v>
      </c>
      <c r="B60" s="121">
        <f>Jahresübersicht!N16</f>
        <v>0</v>
      </c>
      <c r="C60" s="121">
        <f>Jahresübersicht!O16</f>
        <v>0</v>
      </c>
      <c r="D60" s="121">
        <f>Jahresübersicht!P16</f>
        <v>0</v>
      </c>
    </row>
    <row r="61" spans="1:7" x14ac:dyDescent="0.35">
      <c r="A61" s="114" t="s">
        <v>10</v>
      </c>
      <c r="B61" s="121">
        <f>Jahresübersicht!N17</f>
        <v>0</v>
      </c>
      <c r="C61" s="121">
        <f>Jahresübersicht!O17</f>
        <v>0</v>
      </c>
      <c r="D61" s="121">
        <f>Jahresübersicht!P17</f>
        <v>0</v>
      </c>
    </row>
    <row r="62" spans="1:7" x14ac:dyDescent="0.35">
      <c r="A62" s="114" t="s">
        <v>11</v>
      </c>
      <c r="B62" s="121">
        <f>Jahresübersicht!N18</f>
        <v>0</v>
      </c>
      <c r="C62" s="121">
        <f>Jahresübersicht!O18</f>
        <v>0</v>
      </c>
      <c r="D62" s="121">
        <f>Jahresübersicht!P18</f>
        <v>0</v>
      </c>
    </row>
    <row r="63" spans="1:7" x14ac:dyDescent="0.35">
      <c r="A63" s="114" t="s">
        <v>12</v>
      </c>
      <c r="B63" s="121">
        <f>Jahresübersicht!N19</f>
        <v>0</v>
      </c>
      <c r="C63" s="121">
        <f>Jahresübersicht!O19</f>
        <v>0</v>
      </c>
      <c r="D63" s="121">
        <f>Jahresübersicht!P19</f>
        <v>0</v>
      </c>
    </row>
    <row r="64" spans="1:7" x14ac:dyDescent="0.35">
      <c r="A64" s="114" t="s">
        <v>13</v>
      </c>
      <c r="B64" s="121">
        <f>Jahresübersicht!N20</f>
        <v>0</v>
      </c>
      <c r="C64" s="121">
        <f>Jahresübersicht!O20</f>
        <v>0</v>
      </c>
      <c r="D64" s="121">
        <f>Jahresübersicht!P20</f>
        <v>0</v>
      </c>
      <c r="G64" s="139">
        <f>Jahresübersicht!R20</f>
        <v>0</v>
      </c>
    </row>
    <row r="65" spans="1:7" x14ac:dyDescent="0.35">
      <c r="G65" s="122"/>
    </row>
    <row r="66" spans="1:7" x14ac:dyDescent="0.35">
      <c r="G66" s="122"/>
    </row>
    <row r="67" spans="1:7" x14ac:dyDescent="0.35">
      <c r="A67" s="155" t="s">
        <v>52</v>
      </c>
    </row>
    <row r="68" spans="1:7" x14ac:dyDescent="0.35">
      <c r="A68" s="113">
        <v>2025</v>
      </c>
      <c r="B68" s="113">
        <v>1</v>
      </c>
    </row>
    <row r="69" spans="1:7" x14ac:dyDescent="0.35">
      <c r="B69" s="113">
        <v>2</v>
      </c>
    </row>
    <row r="70" spans="1:7" x14ac:dyDescent="0.35">
      <c r="B70" s="113">
        <v>3</v>
      </c>
    </row>
    <row r="71" spans="1:7" x14ac:dyDescent="0.35">
      <c r="B71" s="113">
        <v>4</v>
      </c>
    </row>
    <row r="72" spans="1:7" x14ac:dyDescent="0.35">
      <c r="B72" s="113">
        <v>5</v>
      </c>
    </row>
    <row r="73" spans="1:7" x14ac:dyDescent="0.35">
      <c r="B73" s="113">
        <v>6</v>
      </c>
    </row>
    <row r="74" spans="1:7" x14ac:dyDescent="0.35">
      <c r="B74" s="113">
        <v>7</v>
      </c>
    </row>
    <row r="75" spans="1:7" x14ac:dyDescent="0.35">
      <c r="B75" s="113">
        <v>8</v>
      </c>
    </row>
    <row r="76" spans="1:7" x14ac:dyDescent="0.35">
      <c r="B76" s="113">
        <v>9</v>
      </c>
    </row>
    <row r="77" spans="1:7" x14ac:dyDescent="0.35">
      <c r="B77" s="113">
        <v>10</v>
      </c>
    </row>
    <row r="78" spans="1:7" x14ac:dyDescent="0.35">
      <c r="B78" s="113">
        <v>11</v>
      </c>
    </row>
    <row r="79" spans="1:7" x14ac:dyDescent="0.35">
      <c r="B79" s="113">
        <v>12</v>
      </c>
    </row>
    <row r="80" spans="1:7" x14ac:dyDescent="0.35">
      <c r="B80" s="113">
        <v>13</v>
      </c>
    </row>
    <row r="81" spans="2:2" x14ac:dyDescent="0.35">
      <c r="B81" s="113">
        <v>14</v>
      </c>
    </row>
    <row r="82" spans="2:2" x14ac:dyDescent="0.35">
      <c r="B82" s="113">
        <v>15</v>
      </c>
    </row>
    <row r="83" spans="2:2" x14ac:dyDescent="0.35">
      <c r="B83" s="113">
        <v>16</v>
      </c>
    </row>
    <row r="84" spans="2:2" x14ac:dyDescent="0.35">
      <c r="B84" s="113">
        <v>17</v>
      </c>
    </row>
    <row r="85" spans="2:2" x14ac:dyDescent="0.35">
      <c r="B85" s="113">
        <v>18</v>
      </c>
    </row>
    <row r="86" spans="2:2" x14ac:dyDescent="0.35">
      <c r="B86" s="113">
        <v>19</v>
      </c>
    </row>
    <row r="87" spans="2:2" x14ac:dyDescent="0.35">
      <c r="B87" s="113">
        <v>20</v>
      </c>
    </row>
    <row r="88" spans="2:2" x14ac:dyDescent="0.35">
      <c r="B88" s="113">
        <v>21</v>
      </c>
    </row>
    <row r="89" spans="2:2" x14ac:dyDescent="0.35">
      <c r="B89" s="113">
        <v>22</v>
      </c>
    </row>
    <row r="90" spans="2:2" x14ac:dyDescent="0.35">
      <c r="B90" s="113">
        <v>23</v>
      </c>
    </row>
    <row r="91" spans="2:2" x14ac:dyDescent="0.35">
      <c r="B91" s="113">
        <v>24</v>
      </c>
    </row>
    <row r="92" spans="2:2" x14ac:dyDescent="0.35">
      <c r="B92" s="113">
        <v>25</v>
      </c>
    </row>
    <row r="93" spans="2:2" x14ac:dyDescent="0.35">
      <c r="B93" s="113">
        <v>26</v>
      </c>
    </row>
    <row r="94" spans="2:2" x14ac:dyDescent="0.35">
      <c r="B94" s="113">
        <v>27</v>
      </c>
    </row>
    <row r="95" spans="2:2" x14ac:dyDescent="0.35">
      <c r="B95" s="113">
        <v>28</v>
      </c>
    </row>
    <row r="96" spans="2:2" x14ac:dyDescent="0.35">
      <c r="B96" s="113">
        <v>29</v>
      </c>
    </row>
    <row r="97" spans="2:2" x14ac:dyDescent="0.35">
      <c r="B97" s="113">
        <v>30</v>
      </c>
    </row>
    <row r="98" spans="2:2" x14ac:dyDescent="0.35">
      <c r="B98" s="113">
        <v>31</v>
      </c>
    </row>
  </sheetData>
  <customSheetViews>
    <customSheetView guid="{230BA401-F0C0-4897-9C7E-9DC1DEAEC41D}" scale="70" fitToPage="1" state="hidden">
      <selection activeCell="E14" sqref="E14"/>
      <pageMargins left="0.70866141732283472" right="0.70866141732283472" top="0.78740157480314965" bottom="0.78740157480314965" header="0.31496062992125984" footer="0.31496062992125984"/>
      <pageSetup paperSize="9" scale="40" orientation="landscape" r:id="rId1"/>
    </customSheetView>
    <customSheetView guid="{BCBC1B11-4E9B-4E8B-8945-781F487FE216}" scale="70" fitToPage="1" state="hidden">
      <selection activeCell="E14" sqref="E14"/>
      <pageMargins left="0.70866141732283472" right="0.70866141732283472" top="0.78740157480314965" bottom="0.78740157480314965" header="0.31496062992125984" footer="0.31496062992125984"/>
      <pageSetup paperSize="9" scale="40" orientation="landscape" r:id="rId2"/>
    </customSheetView>
  </customSheetViews>
  <pageMargins left="0.70866141732283472" right="0.70866141732283472" top="0.78740157480314965" bottom="0.78740157480314965" header="0.31496062992125984" footer="0.31496062992125984"/>
  <pageSetup paperSize="9" scale="4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zoomScale="80" zoomScaleNormal="80" workbookViewId="0">
      <selection activeCell="D3" sqref="D3"/>
    </sheetView>
  </sheetViews>
  <sheetFormatPr baseColWidth="10" defaultColWidth="10.58203125" defaultRowHeight="15.5" x14ac:dyDescent="0.35"/>
  <cols>
    <col min="1" max="1" width="23.5" style="22" bestFit="1" customWidth="1"/>
    <col min="2" max="2" width="10.58203125" style="22"/>
    <col min="3" max="3" width="11.75" style="22" customWidth="1"/>
    <col min="4" max="4" width="11.33203125" style="22" customWidth="1"/>
    <col min="5" max="7" width="10.58203125" style="22"/>
    <col min="8" max="8" width="13.75" style="22" customWidth="1"/>
    <col min="9" max="9" width="14.58203125" style="22" customWidth="1"/>
    <col min="10" max="10" width="14.25" style="22" customWidth="1"/>
    <col min="11" max="16384" width="10.58203125" style="22"/>
  </cols>
  <sheetData>
    <row r="1" spans="1:14" ht="18.5" x14ac:dyDescent="0.45">
      <c r="A1" s="156" t="s">
        <v>94</v>
      </c>
      <c r="B1" s="156">
        <f>Ausblenden!A68</f>
        <v>2025</v>
      </c>
    </row>
    <row r="3" spans="1:14" s="25" customFormat="1" x14ac:dyDescent="0.35">
      <c r="A3" s="110" t="s">
        <v>0</v>
      </c>
      <c r="B3" s="32">
        <f>'Deckblatt 2025'!C7</f>
        <v>0</v>
      </c>
      <c r="C3" s="26"/>
      <c r="D3" s="27"/>
      <c r="E3" s="26"/>
      <c r="F3" s="26"/>
      <c r="H3" s="267"/>
      <c r="I3" s="267"/>
      <c r="J3" s="28"/>
    </row>
    <row r="4" spans="1:14" s="25" customFormat="1" x14ac:dyDescent="0.35">
      <c r="A4" s="110" t="s">
        <v>89</v>
      </c>
      <c r="B4" s="32">
        <f>'Deckblatt 2025'!C9</f>
        <v>0</v>
      </c>
      <c r="C4" s="26" t="s">
        <v>56</v>
      </c>
      <c r="D4" s="27"/>
      <c r="E4" s="26"/>
      <c r="F4" s="26"/>
      <c r="H4" s="29"/>
      <c r="I4" s="30"/>
      <c r="J4" s="31"/>
    </row>
    <row r="5" spans="1:14" s="25" customFormat="1" ht="14.5" x14ac:dyDescent="0.35">
      <c r="A5" s="111" t="s">
        <v>59</v>
      </c>
      <c r="B5" s="206">
        <f>'Deckblatt 2025'!C11</f>
        <v>0</v>
      </c>
    </row>
    <row r="7" spans="1:14" x14ac:dyDescent="0.35">
      <c r="A7" s="12" t="s">
        <v>85</v>
      </c>
      <c r="B7" s="12"/>
      <c r="C7" s="12"/>
      <c r="G7" s="12" t="s">
        <v>86</v>
      </c>
    </row>
    <row r="9" spans="1:14" x14ac:dyDescent="0.35">
      <c r="A9" s="140"/>
      <c r="B9" s="94" t="s">
        <v>54</v>
      </c>
      <c r="C9" s="94" t="s">
        <v>55</v>
      </c>
      <c r="D9" s="94" t="s">
        <v>97</v>
      </c>
      <c r="G9" s="140"/>
      <c r="H9" s="141" t="s">
        <v>62</v>
      </c>
      <c r="I9" s="142" t="s">
        <v>63</v>
      </c>
      <c r="J9" s="143" t="s">
        <v>48</v>
      </c>
      <c r="K9" s="25"/>
      <c r="L9" s="25"/>
      <c r="M9" s="25"/>
      <c r="N9" s="25"/>
    </row>
    <row r="10" spans="1:14" x14ac:dyDescent="0.35">
      <c r="A10" s="94" t="s">
        <v>2</v>
      </c>
      <c r="B10" s="144" t="str">
        <f>IFERROR(Jahresübersicht!B9/Jahresübersicht!$E9,"")</f>
        <v/>
      </c>
      <c r="C10" s="144" t="str">
        <f>IFERROR(Jahresübersicht!C9/Jahresübersicht!$E9,"")</f>
        <v/>
      </c>
      <c r="D10" s="144" t="str">
        <f>IFERROR(Jahresübersicht!D9/Jahresübersicht!$E9,"")</f>
        <v/>
      </c>
      <c r="G10" s="94" t="s">
        <v>2</v>
      </c>
      <c r="H10" s="144" t="str">
        <f>IFERROR(Jahresübersicht!F9/Jahresübersicht!$I9,"")</f>
        <v/>
      </c>
      <c r="I10" s="144" t="str">
        <f>IFERROR(Jahresübersicht!G9/Jahresübersicht!$I9,"")</f>
        <v/>
      </c>
      <c r="J10" s="144" t="str">
        <f>IFERROR(Jahresübersicht!H9/Jahresübersicht!$I9,"")</f>
        <v/>
      </c>
      <c r="K10" s="25"/>
      <c r="L10" s="25"/>
      <c r="M10" s="25"/>
      <c r="N10" s="25"/>
    </row>
    <row r="11" spans="1:14" x14ac:dyDescent="0.35">
      <c r="A11" s="94" t="s">
        <v>3</v>
      </c>
      <c r="B11" s="144" t="str">
        <f>IFERROR(Jahresübersicht!B10/Jahresübersicht!$E10,"")</f>
        <v/>
      </c>
      <c r="C11" s="144" t="str">
        <f>IFERROR(Jahresübersicht!C10/Jahresübersicht!$E10,"")</f>
        <v/>
      </c>
      <c r="D11" s="144" t="str">
        <f>IFERROR(Jahresübersicht!D10/Jahresübersicht!$E10,"")</f>
        <v/>
      </c>
      <c r="G11" s="94" t="s">
        <v>3</v>
      </c>
      <c r="H11" s="144" t="str">
        <f>IFERROR(Jahresübersicht!F10/Jahresübersicht!$I10,"")</f>
        <v/>
      </c>
      <c r="I11" s="144" t="str">
        <f>IFERROR(Jahresübersicht!G10/Jahresübersicht!$I10,"")</f>
        <v/>
      </c>
      <c r="J11" s="144" t="str">
        <f>IFERROR(Jahresübersicht!H10/Jahresübersicht!$I10,"")</f>
        <v/>
      </c>
      <c r="K11" s="25"/>
      <c r="L11" s="25"/>
      <c r="M11" s="25"/>
      <c r="N11" s="25"/>
    </row>
    <row r="12" spans="1:14" x14ac:dyDescent="0.35">
      <c r="A12" s="94" t="s">
        <v>4</v>
      </c>
      <c r="B12" s="144" t="str">
        <f>IFERROR(Jahresübersicht!B11/Jahresübersicht!$E11,"")</f>
        <v/>
      </c>
      <c r="C12" s="144" t="str">
        <f>IFERROR(Jahresübersicht!C11/Jahresübersicht!$E11,"")</f>
        <v/>
      </c>
      <c r="D12" s="144" t="str">
        <f>IFERROR(Jahresübersicht!D11/Jahresübersicht!$E11,"")</f>
        <v/>
      </c>
      <c r="G12" s="94" t="s">
        <v>4</v>
      </c>
      <c r="H12" s="144" t="str">
        <f>IFERROR(Jahresübersicht!F11/Jahresübersicht!$I11,"")</f>
        <v/>
      </c>
      <c r="I12" s="144" t="str">
        <f>IFERROR(Jahresübersicht!G11/Jahresübersicht!$I11,"")</f>
        <v/>
      </c>
      <c r="J12" s="144" t="str">
        <f>IFERROR(Jahresübersicht!H11/Jahresübersicht!$I11,"")</f>
        <v/>
      </c>
      <c r="K12" s="25"/>
      <c r="L12" s="25"/>
      <c r="M12" s="25"/>
      <c r="N12" s="25"/>
    </row>
    <row r="13" spans="1:14" x14ac:dyDescent="0.35">
      <c r="A13" s="94" t="s">
        <v>5</v>
      </c>
      <c r="B13" s="144" t="str">
        <f>IFERROR(Jahresübersicht!B12/Jahresübersicht!$E12,"")</f>
        <v/>
      </c>
      <c r="C13" s="144" t="str">
        <f>IFERROR(Jahresübersicht!C12/Jahresübersicht!$E12,"")</f>
        <v/>
      </c>
      <c r="D13" s="144" t="str">
        <f>IFERROR(Jahresübersicht!D12/Jahresübersicht!$E12,"")</f>
        <v/>
      </c>
      <c r="G13" s="94" t="s">
        <v>5</v>
      </c>
      <c r="H13" s="144" t="str">
        <f>IFERROR(Jahresübersicht!F12/Jahresübersicht!$I12,"")</f>
        <v/>
      </c>
      <c r="I13" s="144" t="str">
        <f>IFERROR(Jahresübersicht!G12/Jahresübersicht!$I12,"")</f>
        <v/>
      </c>
      <c r="J13" s="144" t="str">
        <f>IFERROR(Jahresübersicht!H12/Jahresübersicht!$I12,"")</f>
        <v/>
      </c>
      <c r="K13" s="25"/>
      <c r="L13" s="25"/>
      <c r="M13" s="25"/>
      <c r="N13" s="25"/>
    </row>
    <row r="14" spans="1:14" x14ac:dyDescent="0.35">
      <c r="A14" s="94" t="s">
        <v>6</v>
      </c>
      <c r="B14" s="144" t="str">
        <f>IFERROR(Jahresübersicht!B13/Jahresübersicht!$E13,"")</f>
        <v/>
      </c>
      <c r="C14" s="144" t="str">
        <f>IFERROR(Jahresübersicht!C13/Jahresübersicht!$E13,"")</f>
        <v/>
      </c>
      <c r="D14" s="144" t="str">
        <f>IFERROR(Jahresübersicht!D13/Jahresübersicht!$E13,"")</f>
        <v/>
      </c>
      <c r="G14" s="94" t="s">
        <v>6</v>
      </c>
      <c r="H14" s="144" t="str">
        <f>IFERROR(Jahresübersicht!F13/Jahresübersicht!$I13,"")</f>
        <v/>
      </c>
      <c r="I14" s="144" t="str">
        <f>IFERROR(Jahresübersicht!G13/Jahresübersicht!$I13,"")</f>
        <v/>
      </c>
      <c r="J14" s="144" t="str">
        <f>IFERROR(Jahresübersicht!H13/Jahresübersicht!$I13,"")</f>
        <v/>
      </c>
      <c r="K14" s="25"/>
      <c r="L14" s="25"/>
      <c r="M14" s="25"/>
      <c r="N14" s="25"/>
    </row>
    <row r="15" spans="1:14" x14ac:dyDescent="0.35">
      <c r="A15" s="94" t="s">
        <v>7</v>
      </c>
      <c r="B15" s="144" t="str">
        <f>IFERROR(Jahresübersicht!B14/Jahresübersicht!$E14,"")</f>
        <v/>
      </c>
      <c r="C15" s="144" t="str">
        <f>IFERROR(Jahresübersicht!C14/Jahresübersicht!$E14,"")</f>
        <v/>
      </c>
      <c r="D15" s="144" t="str">
        <f>IFERROR(Jahresübersicht!D14/Jahresübersicht!$E14,"")</f>
        <v/>
      </c>
      <c r="G15" s="94" t="s">
        <v>7</v>
      </c>
      <c r="H15" s="144" t="str">
        <f>IFERROR(Jahresübersicht!F14/Jahresübersicht!$I14,"")</f>
        <v/>
      </c>
      <c r="I15" s="144" t="str">
        <f>IFERROR(Jahresübersicht!G14/Jahresübersicht!$I14,"")</f>
        <v/>
      </c>
      <c r="J15" s="144" t="str">
        <f>IFERROR(Jahresübersicht!H14/Jahresübersicht!$I14,"")</f>
        <v/>
      </c>
      <c r="K15" s="25"/>
      <c r="L15" s="25"/>
      <c r="M15" s="25"/>
      <c r="N15" s="25"/>
    </row>
    <row r="16" spans="1:14" x14ac:dyDescent="0.35">
      <c r="A16" s="94" t="s">
        <v>8</v>
      </c>
      <c r="B16" s="144" t="str">
        <f>IFERROR(Jahresübersicht!B15/Jahresübersicht!$E15,"")</f>
        <v/>
      </c>
      <c r="C16" s="144" t="str">
        <f>IFERROR(Jahresübersicht!C15/Jahresübersicht!$E15,"")</f>
        <v/>
      </c>
      <c r="D16" s="144" t="str">
        <f>IFERROR(Jahresübersicht!D15/Jahresübersicht!$E15,"")</f>
        <v/>
      </c>
      <c r="G16" s="94" t="s">
        <v>8</v>
      </c>
      <c r="H16" s="144" t="str">
        <f>IFERROR(Jahresübersicht!F15/Jahresübersicht!$I15,"")</f>
        <v/>
      </c>
      <c r="I16" s="144" t="str">
        <f>IFERROR(Jahresübersicht!G15/Jahresübersicht!$I15,"")</f>
        <v/>
      </c>
      <c r="J16" s="144" t="str">
        <f>IFERROR(Jahresübersicht!H15/Jahresübersicht!$I15,"")</f>
        <v/>
      </c>
      <c r="K16" s="25"/>
      <c r="L16" s="25"/>
      <c r="M16" s="25"/>
      <c r="N16" s="25"/>
    </row>
    <row r="17" spans="1:14" x14ac:dyDescent="0.35">
      <c r="A17" s="94" t="s">
        <v>9</v>
      </c>
      <c r="B17" s="144" t="str">
        <f>IFERROR(Jahresübersicht!B16/Jahresübersicht!$E16,"")</f>
        <v/>
      </c>
      <c r="C17" s="144" t="str">
        <f>IFERROR(Jahresübersicht!C16/Jahresübersicht!$E16,"")</f>
        <v/>
      </c>
      <c r="D17" s="144" t="str">
        <f>IFERROR(Jahresübersicht!D16/Jahresübersicht!$E16,"")</f>
        <v/>
      </c>
      <c r="G17" s="94" t="s">
        <v>9</v>
      </c>
      <c r="H17" s="144" t="str">
        <f>IFERROR(Jahresübersicht!F16/Jahresübersicht!$I16,"")</f>
        <v/>
      </c>
      <c r="I17" s="144" t="str">
        <f>IFERROR(Jahresübersicht!G16/Jahresübersicht!$I16,"")</f>
        <v/>
      </c>
      <c r="J17" s="144" t="str">
        <f>IFERROR(Jahresübersicht!H16/Jahresübersicht!$I16,"")</f>
        <v/>
      </c>
      <c r="K17" s="25"/>
      <c r="L17" s="25"/>
      <c r="M17" s="25"/>
      <c r="N17" s="25"/>
    </row>
    <row r="18" spans="1:14" x14ac:dyDescent="0.35">
      <c r="A18" s="94" t="s">
        <v>10</v>
      </c>
      <c r="B18" s="144" t="str">
        <f>IFERROR(Jahresübersicht!B17/Jahresübersicht!$E17,"")</f>
        <v/>
      </c>
      <c r="C18" s="144" t="str">
        <f>IFERROR(Jahresübersicht!C17/Jahresübersicht!$E17,"")</f>
        <v/>
      </c>
      <c r="D18" s="144" t="str">
        <f>IFERROR(Jahresübersicht!D17/Jahresübersicht!$E17,"")</f>
        <v/>
      </c>
      <c r="G18" s="94" t="s">
        <v>10</v>
      </c>
      <c r="H18" s="144" t="str">
        <f>IFERROR(Jahresübersicht!F17/Jahresübersicht!$I17,"")</f>
        <v/>
      </c>
      <c r="I18" s="144" t="str">
        <f>IFERROR(Jahresübersicht!G17/Jahresübersicht!$I17,"")</f>
        <v/>
      </c>
      <c r="J18" s="144" t="str">
        <f>IFERROR(Jahresübersicht!H17/Jahresübersicht!$I17,"")</f>
        <v/>
      </c>
      <c r="K18" s="25"/>
      <c r="L18" s="25"/>
      <c r="M18" s="25"/>
      <c r="N18" s="25"/>
    </row>
    <row r="19" spans="1:14" x14ac:dyDescent="0.35">
      <c r="A19" s="94" t="s">
        <v>11</v>
      </c>
      <c r="B19" s="144" t="str">
        <f>IFERROR(Jahresübersicht!B18/Jahresübersicht!$E18,"")</f>
        <v/>
      </c>
      <c r="C19" s="144" t="str">
        <f>IFERROR(Jahresübersicht!C18/Jahresübersicht!$E18,"")</f>
        <v/>
      </c>
      <c r="D19" s="144" t="str">
        <f>IFERROR(Jahresübersicht!D18/Jahresübersicht!$E18,"")</f>
        <v/>
      </c>
      <c r="G19" s="94" t="s">
        <v>11</v>
      </c>
      <c r="H19" s="144" t="str">
        <f>IFERROR(Jahresübersicht!F18/Jahresübersicht!$I18,"")</f>
        <v/>
      </c>
      <c r="I19" s="144" t="str">
        <f>IFERROR(Jahresübersicht!G18/Jahresübersicht!$I18,"")</f>
        <v/>
      </c>
      <c r="J19" s="144" t="str">
        <f>IFERROR(Jahresübersicht!H18/Jahresübersicht!$I18,"")</f>
        <v/>
      </c>
      <c r="K19" s="25"/>
      <c r="L19" s="25"/>
      <c r="M19" s="25"/>
      <c r="N19" s="25"/>
    </row>
    <row r="20" spans="1:14" x14ac:dyDescent="0.35">
      <c r="A20" s="94" t="s">
        <v>12</v>
      </c>
      <c r="B20" s="144" t="str">
        <f>IFERROR(Jahresübersicht!B19/Jahresübersicht!$E19,"")</f>
        <v/>
      </c>
      <c r="C20" s="144" t="str">
        <f>IFERROR(Jahresübersicht!C19/Jahresübersicht!$E19,"")</f>
        <v/>
      </c>
      <c r="D20" s="144" t="str">
        <f>IFERROR(Jahresübersicht!D19/Jahresübersicht!$E19,"")</f>
        <v/>
      </c>
      <c r="G20" s="94" t="s">
        <v>12</v>
      </c>
      <c r="H20" s="144" t="str">
        <f>IFERROR(Jahresübersicht!F19/Jahresübersicht!$I19,"")</f>
        <v/>
      </c>
      <c r="I20" s="144" t="str">
        <f>IFERROR(Jahresübersicht!G19/Jahresübersicht!$I19,"")</f>
        <v/>
      </c>
      <c r="J20" s="144" t="str">
        <f>IFERROR(Jahresübersicht!H19/Jahresübersicht!$I19,"")</f>
        <v/>
      </c>
      <c r="K20" s="25"/>
      <c r="L20" s="25"/>
      <c r="M20" s="25"/>
      <c r="N20" s="25"/>
    </row>
    <row r="21" spans="1:14" x14ac:dyDescent="0.35">
      <c r="A21" s="94" t="s">
        <v>13</v>
      </c>
      <c r="B21" s="144" t="str">
        <f>IFERROR(Jahresübersicht!B20/Jahresübersicht!$E20,"")</f>
        <v/>
      </c>
      <c r="C21" s="144" t="str">
        <f>IFERROR(Jahresübersicht!C20/Jahresübersicht!$E20,"")</f>
        <v/>
      </c>
      <c r="D21" s="144" t="str">
        <f>IFERROR(Jahresübersicht!D20/Jahresübersicht!$E20,"")</f>
        <v/>
      </c>
      <c r="G21" s="94" t="s">
        <v>13</v>
      </c>
      <c r="H21" s="144" t="str">
        <f>IFERROR(Jahresübersicht!F20/Jahresübersicht!$I20,"")</f>
        <v/>
      </c>
      <c r="I21" s="144" t="str">
        <f>IFERROR(Jahresübersicht!G20/Jahresübersicht!$I20,"")</f>
        <v/>
      </c>
      <c r="J21" s="144" t="str">
        <f>IFERROR(Jahresübersicht!H20/Jahresübersicht!$I20,"")</f>
        <v/>
      </c>
      <c r="K21" s="25"/>
      <c r="L21" s="25"/>
      <c r="M21" s="25"/>
      <c r="N21" s="25"/>
    </row>
    <row r="22" spans="1:14" x14ac:dyDescent="0.35">
      <c r="A22" s="95" t="s">
        <v>16</v>
      </c>
      <c r="B22" s="145" t="str">
        <f>IFERROR(Jahresübersicht!B21/Jahresübersicht!$E21,"")</f>
        <v/>
      </c>
      <c r="C22" s="145" t="str">
        <f>IFERROR(Jahresübersicht!C21/Jahresübersicht!$E21,"")</f>
        <v/>
      </c>
      <c r="D22" s="145" t="str">
        <f>IFERROR(Jahresübersicht!D21/Jahresübersicht!$E21,"")</f>
        <v/>
      </c>
      <c r="G22" s="95" t="s">
        <v>16</v>
      </c>
      <c r="H22" s="145" t="str">
        <f>IFERROR(Jahresübersicht!F21/Jahresübersicht!$I21,"")</f>
        <v/>
      </c>
      <c r="I22" s="145" t="str">
        <f>IFERROR(Jahresübersicht!G21/Jahresübersicht!$I21,"")</f>
        <v/>
      </c>
      <c r="J22" s="145" t="str">
        <f>IFERROR(Jahresübersicht!H21/Jahresübersicht!$I21,"")</f>
        <v/>
      </c>
      <c r="K22" s="25"/>
      <c r="L22" s="25"/>
      <c r="M22" s="25"/>
      <c r="N22" s="25"/>
    </row>
    <row r="23" spans="1:14" x14ac:dyDescent="0.35">
      <c r="K23" s="25"/>
      <c r="L23" s="25"/>
      <c r="M23" s="25"/>
      <c r="N23" s="25"/>
    </row>
    <row r="24" spans="1:14" x14ac:dyDescent="0.35">
      <c r="L24" s="25"/>
    </row>
    <row r="25" spans="1:14" x14ac:dyDescent="0.35">
      <c r="A25" s="12" t="s">
        <v>87</v>
      </c>
      <c r="B25" s="25"/>
      <c r="C25" s="25"/>
      <c r="D25" s="25"/>
      <c r="G25" s="12" t="s">
        <v>82</v>
      </c>
      <c r="H25" s="25"/>
      <c r="I25" s="25"/>
      <c r="J25" s="25"/>
      <c r="L25" s="25"/>
    </row>
    <row r="26" spans="1:14" x14ac:dyDescent="0.35">
      <c r="A26" s="25"/>
      <c r="B26" s="25"/>
      <c r="C26" s="25"/>
      <c r="D26" s="25"/>
      <c r="G26" s="12"/>
      <c r="H26" s="25"/>
      <c r="I26" s="25"/>
      <c r="J26" s="25"/>
      <c r="L26" s="25"/>
    </row>
    <row r="27" spans="1:14" s="25" customFormat="1" ht="108.5" x14ac:dyDescent="0.35">
      <c r="A27" s="97"/>
      <c r="B27" s="97" t="s">
        <v>64</v>
      </c>
      <c r="C27" s="97" t="s">
        <v>65</v>
      </c>
      <c r="D27" s="146" t="s">
        <v>83</v>
      </c>
      <c r="E27" s="22"/>
      <c r="F27" s="22"/>
      <c r="G27" s="147"/>
      <c r="H27" s="148" t="s">
        <v>68</v>
      </c>
      <c r="I27" s="148" t="s">
        <v>69</v>
      </c>
      <c r="J27" s="148" t="s">
        <v>66</v>
      </c>
    </row>
    <row r="28" spans="1:14" s="25" customFormat="1" x14ac:dyDescent="0.35">
      <c r="A28" s="96" t="s">
        <v>2</v>
      </c>
      <c r="B28" s="149" t="str">
        <f>IFERROR(Jahresübersicht!J9/Jahresübersicht!$M9,"")</f>
        <v/>
      </c>
      <c r="C28" s="149" t="str">
        <f>IFERROR(Jahresübersicht!K9/Jahresübersicht!$M9,"")</f>
        <v/>
      </c>
      <c r="D28" s="144" t="str">
        <f>IFERROR(Jahresübersicht!L9/Jahresübersicht!$M9,"")</f>
        <v/>
      </c>
      <c r="E28" s="22"/>
      <c r="F28" s="22"/>
      <c r="G28" s="94" t="s">
        <v>2</v>
      </c>
      <c r="H28" s="144" t="str">
        <f>IFERROR(Jahresübersicht!N9/Jahresübersicht!$Q9,"")</f>
        <v/>
      </c>
      <c r="I28" s="144" t="str">
        <f>IFERROR(Jahresübersicht!O9/Jahresübersicht!$Q9,"")</f>
        <v/>
      </c>
      <c r="J28" s="144" t="str">
        <f>IFERROR(Jahresübersicht!P9/Jahresübersicht!$Q9,"")</f>
        <v/>
      </c>
    </row>
    <row r="29" spans="1:14" s="25" customFormat="1" x14ac:dyDescent="0.35">
      <c r="A29" s="94" t="s">
        <v>3</v>
      </c>
      <c r="B29" s="149" t="str">
        <f>IFERROR(Jahresübersicht!J10/Jahresübersicht!$M10,"")</f>
        <v/>
      </c>
      <c r="C29" s="149" t="str">
        <f>IFERROR(Jahresübersicht!K10/Jahresübersicht!$M10,"")</f>
        <v/>
      </c>
      <c r="D29" s="149" t="str">
        <f>IFERROR(Jahresübersicht!L10/Jahresübersicht!$M10,"")</f>
        <v/>
      </c>
      <c r="G29" s="94" t="s">
        <v>3</v>
      </c>
      <c r="H29" s="144" t="str">
        <f>IFERROR(Jahresübersicht!N10/Jahresübersicht!$Q10,"")</f>
        <v/>
      </c>
      <c r="I29" s="144" t="str">
        <f>IFERROR(Jahresübersicht!O10/Jahresübersicht!$Q10,"")</f>
        <v/>
      </c>
      <c r="J29" s="144" t="str">
        <f>IFERROR(Jahresübersicht!P10/Jahresübersicht!$Q10,"")</f>
        <v/>
      </c>
    </row>
    <row r="30" spans="1:14" s="25" customFormat="1" x14ac:dyDescent="0.35">
      <c r="A30" s="94" t="s">
        <v>4</v>
      </c>
      <c r="B30" s="149" t="str">
        <f>IFERROR(Jahresübersicht!J11/Jahresübersicht!$M11,"")</f>
        <v/>
      </c>
      <c r="C30" s="149" t="str">
        <f>IFERROR(Jahresübersicht!K11/Jahresübersicht!$M11,"")</f>
        <v/>
      </c>
      <c r="D30" s="149" t="str">
        <f>IFERROR(Jahresübersicht!L11/Jahresübersicht!$M11,"")</f>
        <v/>
      </c>
      <c r="G30" s="94" t="s">
        <v>4</v>
      </c>
      <c r="H30" s="144" t="str">
        <f>IFERROR(Jahresübersicht!N11/Jahresübersicht!$Q11,"")</f>
        <v/>
      </c>
      <c r="I30" s="144" t="str">
        <f>IFERROR(Jahresübersicht!O11/Jahresübersicht!$Q11,"")</f>
        <v/>
      </c>
      <c r="J30" s="144" t="str">
        <f>IFERROR(Jahresübersicht!P11/Jahresübersicht!$Q11,"")</f>
        <v/>
      </c>
    </row>
    <row r="31" spans="1:14" s="25" customFormat="1" x14ac:dyDescent="0.35">
      <c r="A31" s="94" t="s">
        <v>5</v>
      </c>
      <c r="B31" s="149" t="str">
        <f>IFERROR(Jahresübersicht!J12/Jahresübersicht!$M12,"")</f>
        <v/>
      </c>
      <c r="C31" s="149" t="str">
        <f>IFERROR(Jahresübersicht!K12/Jahresübersicht!$M12,"")</f>
        <v/>
      </c>
      <c r="D31" s="149" t="str">
        <f>IFERROR(Jahresübersicht!L12/Jahresübersicht!$M12,"")</f>
        <v/>
      </c>
      <c r="G31" s="94" t="s">
        <v>5</v>
      </c>
      <c r="H31" s="144" t="str">
        <f>IFERROR(Jahresübersicht!N12/Jahresübersicht!$Q12,"")</f>
        <v/>
      </c>
      <c r="I31" s="144" t="str">
        <f>IFERROR(Jahresübersicht!O12/Jahresübersicht!$Q12,"")</f>
        <v/>
      </c>
      <c r="J31" s="144" t="str">
        <f>IFERROR(Jahresübersicht!P12/Jahresübersicht!$Q12,"")</f>
        <v/>
      </c>
    </row>
    <row r="32" spans="1:14" s="25" customFormat="1" x14ac:dyDescent="0.35">
      <c r="A32" s="94" t="s">
        <v>6</v>
      </c>
      <c r="B32" s="149" t="str">
        <f>IFERROR(Jahresübersicht!J13/Jahresübersicht!$M13,"")</f>
        <v/>
      </c>
      <c r="C32" s="149" t="str">
        <f>IFERROR(Jahresübersicht!K13/Jahresübersicht!$M13,"")</f>
        <v/>
      </c>
      <c r="D32" s="149" t="str">
        <f>IFERROR(Jahresübersicht!L13/Jahresübersicht!$M13,"")</f>
        <v/>
      </c>
      <c r="G32" s="94" t="s">
        <v>6</v>
      </c>
      <c r="H32" s="144" t="str">
        <f>IFERROR(Jahresübersicht!N13/Jahresübersicht!$Q13,"")</f>
        <v/>
      </c>
      <c r="I32" s="144" t="str">
        <f>IFERROR(Jahresübersicht!O13/Jahresübersicht!$Q13,"")</f>
        <v/>
      </c>
      <c r="J32" s="144" t="str">
        <f>IFERROR(Jahresübersicht!P13/Jahresübersicht!$Q13,"")</f>
        <v/>
      </c>
    </row>
    <row r="33" spans="1:10" s="25" customFormat="1" x14ac:dyDescent="0.35">
      <c r="A33" s="94" t="s">
        <v>7</v>
      </c>
      <c r="B33" s="149" t="str">
        <f>IFERROR(Jahresübersicht!J14/Jahresübersicht!$M14,"")</f>
        <v/>
      </c>
      <c r="C33" s="149" t="str">
        <f>IFERROR(Jahresübersicht!K14/Jahresübersicht!$M14,"")</f>
        <v/>
      </c>
      <c r="D33" s="149" t="str">
        <f>IFERROR(Jahresübersicht!L14/Jahresübersicht!$M14,"")</f>
        <v/>
      </c>
      <c r="G33" s="94" t="s">
        <v>7</v>
      </c>
      <c r="H33" s="144" t="str">
        <f>IFERROR(Jahresübersicht!N14/Jahresübersicht!$Q14,"")</f>
        <v/>
      </c>
      <c r="I33" s="144" t="str">
        <f>IFERROR(Jahresübersicht!O14/Jahresübersicht!$Q14,"")</f>
        <v/>
      </c>
      <c r="J33" s="144" t="str">
        <f>IFERROR(Jahresübersicht!P14/Jahresübersicht!$Q14,"")</f>
        <v/>
      </c>
    </row>
    <row r="34" spans="1:10" s="25" customFormat="1" x14ac:dyDescent="0.35">
      <c r="A34" s="94" t="s">
        <v>8</v>
      </c>
      <c r="B34" s="149" t="str">
        <f>IFERROR(Jahresübersicht!J15/Jahresübersicht!$M15,"")</f>
        <v/>
      </c>
      <c r="C34" s="149" t="str">
        <f>IFERROR(Jahresübersicht!K15/Jahresübersicht!$M15,"")</f>
        <v/>
      </c>
      <c r="D34" s="149" t="str">
        <f>IFERROR(Jahresübersicht!L15/Jahresübersicht!$M15,"")</f>
        <v/>
      </c>
      <c r="G34" s="94" t="s">
        <v>8</v>
      </c>
      <c r="H34" s="144" t="str">
        <f>IFERROR(Jahresübersicht!N15/Jahresübersicht!$Q15,"")</f>
        <v/>
      </c>
      <c r="I34" s="144" t="str">
        <f>IFERROR(Jahresübersicht!O15/Jahresübersicht!$Q15,"")</f>
        <v/>
      </c>
      <c r="J34" s="144" t="str">
        <f>IFERROR(Jahresübersicht!P15/Jahresübersicht!$Q15,"")</f>
        <v/>
      </c>
    </row>
    <row r="35" spans="1:10" s="25" customFormat="1" x14ac:dyDescent="0.35">
      <c r="A35" s="94" t="s">
        <v>9</v>
      </c>
      <c r="B35" s="149" t="str">
        <f>IFERROR(Jahresübersicht!J16/Jahresübersicht!$M16,"")</f>
        <v/>
      </c>
      <c r="C35" s="149" t="str">
        <f>IFERROR(Jahresübersicht!K16/Jahresübersicht!$M16,"")</f>
        <v/>
      </c>
      <c r="D35" s="149" t="str">
        <f>IFERROR(Jahresübersicht!L16/Jahresübersicht!$M16,"")</f>
        <v/>
      </c>
      <c r="G35" s="94" t="s">
        <v>9</v>
      </c>
      <c r="H35" s="144" t="str">
        <f>IFERROR(Jahresübersicht!N16/Jahresübersicht!$Q16,"")</f>
        <v/>
      </c>
      <c r="I35" s="144" t="str">
        <f>IFERROR(Jahresübersicht!O16/Jahresübersicht!$Q16,"")</f>
        <v/>
      </c>
      <c r="J35" s="144" t="str">
        <f>IFERROR(Jahresübersicht!P16/Jahresübersicht!$Q16,"")</f>
        <v/>
      </c>
    </row>
    <row r="36" spans="1:10" s="25" customFormat="1" x14ac:dyDescent="0.35">
      <c r="A36" s="94" t="s">
        <v>10</v>
      </c>
      <c r="B36" s="149" t="str">
        <f>IFERROR(Jahresübersicht!J17/Jahresübersicht!$M17,"")</f>
        <v/>
      </c>
      <c r="C36" s="149" t="str">
        <f>IFERROR(Jahresübersicht!K17/Jahresübersicht!$M17,"")</f>
        <v/>
      </c>
      <c r="D36" s="149" t="str">
        <f>IFERROR(Jahresübersicht!L17/Jahresübersicht!$M17,"")</f>
        <v/>
      </c>
      <c r="G36" s="94" t="s">
        <v>10</v>
      </c>
      <c r="H36" s="144" t="str">
        <f>IFERROR(Jahresübersicht!N17/Jahresübersicht!$Q17,"")</f>
        <v/>
      </c>
      <c r="I36" s="144" t="str">
        <f>IFERROR(Jahresübersicht!O17/Jahresübersicht!$Q17,"")</f>
        <v/>
      </c>
      <c r="J36" s="144" t="str">
        <f>IFERROR(Jahresübersicht!P17/Jahresübersicht!$Q17,"")</f>
        <v/>
      </c>
    </row>
    <row r="37" spans="1:10" s="25" customFormat="1" x14ac:dyDescent="0.35">
      <c r="A37" s="94" t="s">
        <v>11</v>
      </c>
      <c r="B37" s="149" t="str">
        <f>IFERROR(Jahresübersicht!J18/Jahresübersicht!$M18,"")</f>
        <v/>
      </c>
      <c r="C37" s="149" t="str">
        <f>IFERROR(Jahresübersicht!K18/Jahresübersicht!$M18,"")</f>
        <v/>
      </c>
      <c r="D37" s="149" t="str">
        <f>IFERROR(Jahresübersicht!L18/Jahresübersicht!$M18,"")</f>
        <v/>
      </c>
      <c r="G37" s="94" t="s">
        <v>11</v>
      </c>
      <c r="H37" s="144" t="str">
        <f>IFERROR(Jahresübersicht!N18/Jahresübersicht!$Q18,"")</f>
        <v/>
      </c>
      <c r="I37" s="144" t="str">
        <f>IFERROR(Jahresübersicht!O18/Jahresübersicht!$Q18,"")</f>
        <v/>
      </c>
      <c r="J37" s="144" t="str">
        <f>IFERROR(Jahresübersicht!P18/Jahresübersicht!$Q18,"")</f>
        <v/>
      </c>
    </row>
    <row r="38" spans="1:10" s="25" customFormat="1" x14ac:dyDescent="0.35">
      <c r="A38" s="94" t="s">
        <v>12</v>
      </c>
      <c r="B38" s="149" t="str">
        <f>IFERROR(Jahresübersicht!J19/Jahresübersicht!$M19,"")</f>
        <v/>
      </c>
      <c r="C38" s="149" t="str">
        <f>IFERROR(Jahresübersicht!K19/Jahresübersicht!$M19,"")</f>
        <v/>
      </c>
      <c r="D38" s="149" t="str">
        <f>IFERROR(Jahresübersicht!L19/Jahresübersicht!$M19,"")</f>
        <v/>
      </c>
      <c r="G38" s="94" t="s">
        <v>12</v>
      </c>
      <c r="H38" s="144" t="str">
        <f>IFERROR(Jahresübersicht!N19/Jahresübersicht!$Q19,"")</f>
        <v/>
      </c>
      <c r="I38" s="144" t="str">
        <f>IFERROR(Jahresübersicht!O19/Jahresübersicht!$Q19,"")</f>
        <v/>
      </c>
      <c r="J38" s="144" t="str">
        <f>IFERROR(Jahresübersicht!P19/Jahresübersicht!$Q19,"")</f>
        <v/>
      </c>
    </row>
    <row r="39" spans="1:10" s="25" customFormat="1" x14ac:dyDescent="0.35">
      <c r="A39" s="94" t="s">
        <v>13</v>
      </c>
      <c r="B39" s="149" t="str">
        <f>IFERROR(Jahresübersicht!J20/Jahresübersicht!$M20,"")</f>
        <v/>
      </c>
      <c r="C39" s="149" t="str">
        <f>IFERROR(Jahresübersicht!K20/Jahresübersicht!$M20,"")</f>
        <v/>
      </c>
      <c r="D39" s="149" t="str">
        <f>IFERROR(Jahresübersicht!L20/Jahresübersicht!$M20,"")</f>
        <v/>
      </c>
      <c r="G39" s="94" t="s">
        <v>13</v>
      </c>
      <c r="H39" s="144" t="str">
        <f>IFERROR(Jahresübersicht!N20/Jahresübersicht!$Q20,"")</f>
        <v/>
      </c>
      <c r="I39" s="144" t="str">
        <f>IFERROR(Jahresübersicht!O20/Jahresübersicht!$Q20,"")</f>
        <v/>
      </c>
      <c r="J39" s="144" t="str">
        <f>IFERROR(Jahresübersicht!P20/Jahresübersicht!$Q20,"")</f>
        <v/>
      </c>
    </row>
    <row r="40" spans="1:10" s="25" customFormat="1" x14ac:dyDescent="0.35">
      <c r="A40" s="95" t="s">
        <v>16</v>
      </c>
      <c r="B40" s="150" t="str">
        <f>IFERROR(Jahresübersicht!J21/Jahresübersicht!$M21,"")</f>
        <v/>
      </c>
      <c r="C40" s="150" t="str">
        <f>IFERROR(Jahresübersicht!K21/Jahresübersicht!$M21,"")</f>
        <v/>
      </c>
      <c r="D40" s="150" t="str">
        <f>IFERROR(Jahresübersicht!L21/Jahresübersicht!$M21,"")</f>
        <v/>
      </c>
      <c r="G40" s="95" t="s">
        <v>16</v>
      </c>
      <c r="H40" s="145" t="str">
        <f>IFERROR(Jahresübersicht!N21/Jahresübersicht!$Q21,"")</f>
        <v/>
      </c>
      <c r="I40" s="145" t="str">
        <f>IFERROR(Jahresübersicht!O21/Jahresübersicht!$Q21,"")</f>
        <v/>
      </c>
      <c r="J40" s="145" t="str">
        <f>IFERROR(Jahresübersicht!P21/Jahresübersicht!$Q21,"")</f>
        <v/>
      </c>
    </row>
    <row r="41" spans="1:10" s="25" customFormat="1" ht="14" x14ac:dyDescent="0.3"/>
    <row r="42" spans="1:10" s="25" customFormat="1" ht="14" x14ac:dyDescent="0.3"/>
    <row r="43" spans="1:10" s="25" customFormat="1" ht="14" x14ac:dyDescent="0.3"/>
    <row r="44" spans="1:10" s="25" customFormat="1" ht="14" x14ac:dyDescent="0.3"/>
    <row r="45" spans="1:10" s="25" customFormat="1" ht="14" x14ac:dyDescent="0.3"/>
    <row r="46" spans="1:10" s="25" customFormat="1" ht="14" x14ac:dyDescent="0.3"/>
  </sheetData>
  <sheetProtection sheet="1" objects="1" scenarios="1"/>
  <customSheetViews>
    <customSheetView guid="{230BA401-F0C0-4897-9C7E-9DC1DEAEC41D}" scale="80" fitToPage="1">
      <selection activeCell="D3" sqref="D3"/>
      <pageMargins left="0.70866141732283472" right="0.70866141732283472" top="0.78740157480314965" bottom="0.78740157480314965" header="0.31496062992125984" footer="0.31496062992125984"/>
      <pageSetup paperSize="9" scale="68" orientation="landscape" r:id="rId1"/>
    </customSheetView>
    <customSheetView guid="{BCBC1B11-4E9B-4E8B-8945-781F487FE216}" scale="80" fitToPage="1">
      <selection activeCell="D3" sqref="D3"/>
      <pageMargins left="0.70866141732283472" right="0.70866141732283472" top="0.78740157480314965" bottom="0.78740157480314965" header="0.31496062992125984" footer="0.31496062992125984"/>
      <pageSetup paperSize="9" scale="68" orientation="landscape" r:id="rId2"/>
    </customSheetView>
  </customSheetViews>
  <mergeCells count="1">
    <mergeCell ref="H3:I3"/>
  </mergeCells>
  <pageMargins left="0.70866141732283472" right="0.70866141732283472" top="0.78740157480314965" bottom="0.78740157480314965" header="0.31496062992125984" footer="0.31496062992125984"/>
  <pageSetup paperSize="9" scale="68"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
  <sheetViews>
    <sheetView zoomScale="80" zoomScaleNormal="80" zoomScalePageLayoutView="60" workbookViewId="0">
      <selection activeCell="B20" sqref="B20"/>
    </sheetView>
  </sheetViews>
  <sheetFormatPr baseColWidth="10" defaultColWidth="11" defaultRowHeight="14.5" x14ac:dyDescent="0.35"/>
  <cols>
    <col min="1" max="1" width="16.75" style="11" bestFit="1" customWidth="1"/>
    <col min="2" max="2" width="11.08203125" style="11" bestFit="1" customWidth="1"/>
    <col min="3" max="4" width="6.58203125" style="11" customWidth="1"/>
    <col min="5" max="5" width="7.58203125" style="11" customWidth="1"/>
    <col min="6" max="8" width="6.08203125" style="11" customWidth="1"/>
    <col min="9" max="9" width="7.58203125" style="11" customWidth="1"/>
    <col min="10" max="10" width="5.75" style="11" customWidth="1"/>
    <col min="11" max="11" width="6.08203125" style="11" customWidth="1"/>
    <col min="12" max="12" width="5.33203125" style="11" customWidth="1"/>
    <col min="13" max="13" width="7.58203125" style="11" customWidth="1"/>
    <col min="14" max="14" width="9.83203125" style="11" customWidth="1"/>
    <col min="15" max="15" width="11.5" style="11" customWidth="1"/>
    <col min="16" max="16" width="8" style="11" customWidth="1"/>
    <col min="17" max="18" width="6.58203125" style="11" customWidth="1"/>
    <col min="19" max="19" width="11" style="11" customWidth="1"/>
    <col min="20" max="16384" width="11" style="11"/>
  </cols>
  <sheetData>
    <row r="1" spans="1:21" ht="18.5" x14ac:dyDescent="0.45">
      <c r="A1" s="156" t="s">
        <v>95</v>
      </c>
      <c r="B1" s="156">
        <f>Ausblenden!A68</f>
        <v>2025</v>
      </c>
    </row>
    <row r="3" spans="1:21" ht="21" customHeight="1" x14ac:dyDescent="0.35">
      <c r="A3" s="110" t="s">
        <v>14</v>
      </c>
      <c r="B3" s="33">
        <f>'Deckblatt 2025'!C7</f>
        <v>0</v>
      </c>
    </row>
    <row r="4" spans="1:21" ht="21" customHeight="1" x14ac:dyDescent="0.35">
      <c r="A4" s="110" t="s">
        <v>89</v>
      </c>
      <c r="B4" s="33">
        <f>'Deckblatt 2025'!C9</f>
        <v>0</v>
      </c>
    </row>
    <row r="5" spans="1:21" ht="21" customHeight="1" x14ac:dyDescent="0.35">
      <c r="A5" s="111" t="s">
        <v>59</v>
      </c>
      <c r="B5" s="207">
        <f>'Deckblatt 2025'!C11</f>
        <v>0</v>
      </c>
    </row>
    <row r="6" spans="1:21" ht="21" customHeight="1" thickBot="1" x14ac:dyDescent="0.4"/>
    <row r="7" spans="1:21" ht="27" customHeight="1" thickBot="1" x14ac:dyDescent="0.4">
      <c r="A7" s="34" t="s">
        <v>15</v>
      </c>
      <c r="B7" s="271" t="s">
        <v>88</v>
      </c>
      <c r="C7" s="269"/>
      <c r="D7" s="269"/>
      <c r="E7" s="270"/>
      <c r="F7" s="271" t="s">
        <v>86</v>
      </c>
      <c r="G7" s="269"/>
      <c r="H7" s="269"/>
      <c r="I7" s="270"/>
      <c r="J7" s="272" t="s">
        <v>87</v>
      </c>
      <c r="K7" s="273"/>
      <c r="L7" s="273"/>
      <c r="M7" s="274"/>
      <c r="N7" s="268" t="s">
        <v>78</v>
      </c>
      <c r="O7" s="269"/>
      <c r="P7" s="269"/>
      <c r="Q7" s="270"/>
      <c r="R7" s="70" t="s">
        <v>61</v>
      </c>
    </row>
    <row r="8" spans="1:21" ht="150.75" customHeight="1" thickBot="1" x14ac:dyDescent="0.4">
      <c r="A8" s="71"/>
      <c r="B8" s="211" t="s">
        <v>54</v>
      </c>
      <c r="C8" s="212" t="s">
        <v>55</v>
      </c>
      <c r="D8" s="210" t="s">
        <v>97</v>
      </c>
      <c r="E8" s="78" t="s">
        <v>1</v>
      </c>
      <c r="F8" s="72" t="s">
        <v>62</v>
      </c>
      <c r="G8" s="73" t="s">
        <v>63</v>
      </c>
      <c r="H8" s="74" t="s">
        <v>48</v>
      </c>
      <c r="I8" s="78" t="s">
        <v>16</v>
      </c>
      <c r="J8" s="75" t="s">
        <v>70</v>
      </c>
      <c r="K8" s="76" t="s">
        <v>71</v>
      </c>
      <c r="L8" s="77" t="s">
        <v>83</v>
      </c>
      <c r="M8" s="69" t="s">
        <v>16</v>
      </c>
      <c r="N8" s="75" t="s">
        <v>68</v>
      </c>
      <c r="O8" s="76" t="s">
        <v>69</v>
      </c>
      <c r="P8" s="77" t="s">
        <v>66</v>
      </c>
      <c r="Q8" s="220" t="s">
        <v>16</v>
      </c>
      <c r="R8" s="221" t="s">
        <v>67</v>
      </c>
      <c r="T8"/>
      <c r="U8"/>
    </row>
    <row r="9" spans="1:21" ht="21" customHeight="1" x14ac:dyDescent="0.35">
      <c r="A9" s="35" t="s">
        <v>2</v>
      </c>
      <c r="B9" s="36">
        <f>Januar!C40</f>
        <v>0</v>
      </c>
      <c r="C9" s="36">
        <f>Januar!D40</f>
        <v>0</v>
      </c>
      <c r="D9" s="196">
        <f>Januar!E40</f>
        <v>0</v>
      </c>
      <c r="E9" s="197">
        <f>Januar!F40</f>
        <v>0</v>
      </c>
      <c r="F9" s="36">
        <f>Januar!G40</f>
        <v>0</v>
      </c>
      <c r="G9" s="36">
        <f>Januar!H40</f>
        <v>0</v>
      </c>
      <c r="H9" s="196">
        <f>Januar!I40</f>
        <v>0</v>
      </c>
      <c r="I9" s="197">
        <f>Januar!J40</f>
        <v>0</v>
      </c>
      <c r="J9" s="36">
        <f>Januar!K40</f>
        <v>0</v>
      </c>
      <c r="K9" s="36">
        <f>Januar!L40</f>
        <v>0</v>
      </c>
      <c r="L9" s="196">
        <f>Januar!M40</f>
        <v>0</v>
      </c>
      <c r="M9" s="197">
        <f>Januar!N40</f>
        <v>0</v>
      </c>
      <c r="N9" s="36">
        <f>Januar!O40</f>
        <v>0</v>
      </c>
      <c r="O9" s="36">
        <f>Januar!P40</f>
        <v>0</v>
      </c>
      <c r="P9" s="196">
        <f>Januar!Q40</f>
        <v>0</v>
      </c>
      <c r="Q9" s="197">
        <f>Januar!R40</f>
        <v>0</v>
      </c>
      <c r="R9" s="222">
        <f>Januar!S40</f>
        <v>0</v>
      </c>
      <c r="T9"/>
      <c r="U9"/>
    </row>
    <row r="10" spans="1:21" ht="21" customHeight="1" x14ac:dyDescent="0.35">
      <c r="A10" s="37" t="s">
        <v>3</v>
      </c>
      <c r="B10" s="36">
        <f>Februar!C38</f>
        <v>0</v>
      </c>
      <c r="C10" s="36">
        <f>Februar!D38</f>
        <v>0</v>
      </c>
      <c r="D10" s="196">
        <f>Februar!E38</f>
        <v>0</v>
      </c>
      <c r="E10" s="198">
        <f>Februar!F38</f>
        <v>0</v>
      </c>
      <c r="F10" s="36">
        <f>Februar!G38</f>
        <v>0</v>
      </c>
      <c r="G10" s="36">
        <f>Februar!H38</f>
        <v>0</v>
      </c>
      <c r="H10" s="196">
        <f>Februar!I38</f>
        <v>0</v>
      </c>
      <c r="I10" s="198">
        <f>Februar!J38</f>
        <v>0</v>
      </c>
      <c r="J10" s="36">
        <f>Februar!K38</f>
        <v>0</v>
      </c>
      <c r="K10" s="36">
        <f>Februar!L38</f>
        <v>0</v>
      </c>
      <c r="L10" s="196">
        <f>Februar!M38</f>
        <v>0</v>
      </c>
      <c r="M10" s="198">
        <f>Februar!N38</f>
        <v>0</v>
      </c>
      <c r="N10" s="36">
        <f>Februar!O38</f>
        <v>0</v>
      </c>
      <c r="O10" s="36">
        <f>Februar!P38</f>
        <v>0</v>
      </c>
      <c r="P10" s="196">
        <f>Februar!Q38</f>
        <v>0</v>
      </c>
      <c r="Q10" s="198">
        <f>Februar!R38</f>
        <v>0</v>
      </c>
      <c r="R10" s="201">
        <f>Februar!S38</f>
        <v>0</v>
      </c>
      <c r="T10"/>
      <c r="U10"/>
    </row>
    <row r="11" spans="1:21" ht="21" customHeight="1" x14ac:dyDescent="0.35">
      <c r="A11" s="38" t="s">
        <v>4</v>
      </c>
      <c r="B11" s="36">
        <f>März!C40</f>
        <v>0</v>
      </c>
      <c r="C11" s="36">
        <f>März!D40</f>
        <v>0</v>
      </c>
      <c r="D11" s="196">
        <f>März!E40</f>
        <v>0</v>
      </c>
      <c r="E11" s="198">
        <f>März!F40</f>
        <v>0</v>
      </c>
      <c r="F11" s="36">
        <f>März!G40</f>
        <v>0</v>
      </c>
      <c r="G11" s="36">
        <f>März!H40</f>
        <v>0</v>
      </c>
      <c r="H11" s="196">
        <f>März!I40</f>
        <v>0</v>
      </c>
      <c r="I11" s="198">
        <f>März!J40</f>
        <v>0</v>
      </c>
      <c r="J11" s="36">
        <f>März!K40</f>
        <v>0</v>
      </c>
      <c r="K11" s="36">
        <f>März!L40</f>
        <v>0</v>
      </c>
      <c r="L11" s="196">
        <f>März!M40</f>
        <v>0</v>
      </c>
      <c r="M11" s="198">
        <f>März!N40</f>
        <v>0</v>
      </c>
      <c r="N11" s="36">
        <f>März!O40</f>
        <v>0</v>
      </c>
      <c r="O11" s="36">
        <f>März!P40</f>
        <v>0</v>
      </c>
      <c r="P11" s="196">
        <f>März!Q40</f>
        <v>0</v>
      </c>
      <c r="Q11" s="198">
        <f>März!R40</f>
        <v>0</v>
      </c>
      <c r="R11" s="201">
        <f>März!S40</f>
        <v>0</v>
      </c>
      <c r="T11"/>
      <c r="U11"/>
    </row>
    <row r="12" spans="1:21" ht="21" customHeight="1" x14ac:dyDescent="0.35">
      <c r="A12" s="37" t="s">
        <v>5</v>
      </c>
      <c r="B12" s="36">
        <f>April!C39</f>
        <v>0</v>
      </c>
      <c r="C12" s="36">
        <f>April!D39</f>
        <v>0</v>
      </c>
      <c r="D12" s="196">
        <f>April!E39</f>
        <v>0</v>
      </c>
      <c r="E12" s="198">
        <f>April!F39</f>
        <v>0</v>
      </c>
      <c r="F12" s="36">
        <f>April!G39</f>
        <v>0</v>
      </c>
      <c r="G12" s="36">
        <f>April!H39</f>
        <v>0</v>
      </c>
      <c r="H12" s="196">
        <f>April!I39</f>
        <v>0</v>
      </c>
      <c r="I12" s="198">
        <f>April!J39</f>
        <v>0</v>
      </c>
      <c r="J12" s="36">
        <f>April!K39</f>
        <v>0</v>
      </c>
      <c r="K12" s="36">
        <f>April!L39</f>
        <v>0</v>
      </c>
      <c r="L12" s="196">
        <f>April!M39</f>
        <v>0</v>
      </c>
      <c r="M12" s="198">
        <f>April!N39</f>
        <v>0</v>
      </c>
      <c r="N12" s="36">
        <f>April!O39</f>
        <v>0</v>
      </c>
      <c r="O12" s="36">
        <f>April!P39</f>
        <v>0</v>
      </c>
      <c r="P12" s="196">
        <f>April!Q39</f>
        <v>0</v>
      </c>
      <c r="Q12" s="198">
        <f>April!R39</f>
        <v>0</v>
      </c>
      <c r="R12" s="201">
        <f>April!S39</f>
        <v>0</v>
      </c>
    </row>
    <row r="13" spans="1:21" ht="21" customHeight="1" x14ac:dyDescent="0.35">
      <c r="A13" s="37" t="s">
        <v>6</v>
      </c>
      <c r="B13" s="36">
        <f>Mai!C40</f>
        <v>0</v>
      </c>
      <c r="C13" s="36">
        <f>Mai!D40</f>
        <v>0</v>
      </c>
      <c r="D13" s="196">
        <f>Mai!E40</f>
        <v>0</v>
      </c>
      <c r="E13" s="198">
        <f>Mai!F40</f>
        <v>0</v>
      </c>
      <c r="F13" s="36">
        <f>Mai!G40</f>
        <v>0</v>
      </c>
      <c r="G13" s="36">
        <f>Mai!H40</f>
        <v>0</v>
      </c>
      <c r="H13" s="196">
        <f>Mai!I40</f>
        <v>0</v>
      </c>
      <c r="I13" s="198">
        <f>Mai!J40</f>
        <v>0</v>
      </c>
      <c r="J13" s="36">
        <f>Mai!K40</f>
        <v>0</v>
      </c>
      <c r="K13" s="36">
        <f>Mai!L40</f>
        <v>0</v>
      </c>
      <c r="L13" s="196">
        <f>Mai!M40</f>
        <v>0</v>
      </c>
      <c r="M13" s="198">
        <f>Mai!N40</f>
        <v>0</v>
      </c>
      <c r="N13" s="36">
        <f>Mai!O40</f>
        <v>0</v>
      </c>
      <c r="O13" s="36">
        <f>Mai!P40</f>
        <v>0</v>
      </c>
      <c r="P13" s="196">
        <f>Mai!Q40</f>
        <v>0</v>
      </c>
      <c r="Q13" s="198">
        <f>Mai!R40</f>
        <v>0</v>
      </c>
      <c r="R13" s="201">
        <f>Mai!S40</f>
        <v>0</v>
      </c>
    </row>
    <row r="14" spans="1:21" ht="21" customHeight="1" x14ac:dyDescent="0.35">
      <c r="A14" s="37" t="s">
        <v>7</v>
      </c>
      <c r="B14" s="36">
        <f>Juni!C39</f>
        <v>0</v>
      </c>
      <c r="C14" s="36">
        <f>Juni!D39</f>
        <v>0</v>
      </c>
      <c r="D14" s="196">
        <f>Juni!E39</f>
        <v>0</v>
      </c>
      <c r="E14" s="198">
        <f>Juni!F39</f>
        <v>0</v>
      </c>
      <c r="F14" s="36">
        <f>Juni!G39</f>
        <v>0</v>
      </c>
      <c r="G14" s="36">
        <f>Juni!H39</f>
        <v>0</v>
      </c>
      <c r="H14" s="196">
        <f>Juni!I39</f>
        <v>0</v>
      </c>
      <c r="I14" s="198">
        <f>Juni!J39</f>
        <v>0</v>
      </c>
      <c r="J14" s="36">
        <f>Juni!K39</f>
        <v>0</v>
      </c>
      <c r="K14" s="36">
        <f>Juni!L39</f>
        <v>0</v>
      </c>
      <c r="L14" s="196">
        <f>Juni!M39</f>
        <v>0</v>
      </c>
      <c r="M14" s="198">
        <f>Juni!N39</f>
        <v>0</v>
      </c>
      <c r="N14" s="36">
        <f>Juni!O39</f>
        <v>0</v>
      </c>
      <c r="O14" s="36">
        <f>Juni!P39</f>
        <v>0</v>
      </c>
      <c r="P14" s="196">
        <f>Juni!Q39</f>
        <v>0</v>
      </c>
      <c r="Q14" s="198">
        <f>Juni!R39</f>
        <v>0</v>
      </c>
      <c r="R14" s="201">
        <f>Juni!S39</f>
        <v>0</v>
      </c>
    </row>
    <row r="15" spans="1:21" ht="21" customHeight="1" x14ac:dyDescent="0.35">
      <c r="A15" s="37" t="s">
        <v>8</v>
      </c>
      <c r="B15" s="36">
        <f>Juli!C40</f>
        <v>0</v>
      </c>
      <c r="C15" s="36">
        <f>Juli!D40</f>
        <v>0</v>
      </c>
      <c r="D15" s="196">
        <f>Juli!E40</f>
        <v>0</v>
      </c>
      <c r="E15" s="198">
        <f>Juli!F40</f>
        <v>0</v>
      </c>
      <c r="F15" s="36">
        <f>Juli!G40</f>
        <v>0</v>
      </c>
      <c r="G15" s="36">
        <f>Juli!H40</f>
        <v>0</v>
      </c>
      <c r="H15" s="196">
        <f>Juli!I40</f>
        <v>0</v>
      </c>
      <c r="I15" s="198">
        <f>Juli!J40</f>
        <v>0</v>
      </c>
      <c r="J15" s="36">
        <f>Juli!K40</f>
        <v>0</v>
      </c>
      <c r="K15" s="36">
        <f>Juli!L40</f>
        <v>0</v>
      </c>
      <c r="L15" s="196">
        <f>Juli!M40</f>
        <v>0</v>
      </c>
      <c r="M15" s="198">
        <f>Juli!N40</f>
        <v>0</v>
      </c>
      <c r="N15" s="36">
        <f>Juli!O40</f>
        <v>0</v>
      </c>
      <c r="O15" s="36">
        <f>Juli!P40</f>
        <v>0</v>
      </c>
      <c r="P15" s="196">
        <f>Juli!Q40</f>
        <v>0</v>
      </c>
      <c r="Q15" s="198">
        <f>Juli!R40</f>
        <v>0</v>
      </c>
      <c r="R15" s="201">
        <f>Juli!S40</f>
        <v>0</v>
      </c>
    </row>
    <row r="16" spans="1:21" ht="21" customHeight="1" x14ac:dyDescent="0.35">
      <c r="A16" s="37" t="s">
        <v>9</v>
      </c>
      <c r="B16" s="36">
        <f>August!C40</f>
        <v>0</v>
      </c>
      <c r="C16" s="36">
        <f>August!D40</f>
        <v>0</v>
      </c>
      <c r="D16" s="196">
        <f>August!E40</f>
        <v>0</v>
      </c>
      <c r="E16" s="198">
        <f>August!F40</f>
        <v>0</v>
      </c>
      <c r="F16" s="36">
        <f>August!G40</f>
        <v>0</v>
      </c>
      <c r="G16" s="36">
        <f>August!H40</f>
        <v>0</v>
      </c>
      <c r="H16" s="196">
        <f>August!I40</f>
        <v>0</v>
      </c>
      <c r="I16" s="198">
        <f>August!J40</f>
        <v>0</v>
      </c>
      <c r="J16" s="36">
        <f>August!K40</f>
        <v>0</v>
      </c>
      <c r="K16" s="36">
        <f>August!L40</f>
        <v>0</v>
      </c>
      <c r="L16" s="196">
        <f>August!M40</f>
        <v>0</v>
      </c>
      <c r="M16" s="198">
        <f>August!N40</f>
        <v>0</v>
      </c>
      <c r="N16" s="36">
        <f>August!O40</f>
        <v>0</v>
      </c>
      <c r="O16" s="36">
        <f>August!P40</f>
        <v>0</v>
      </c>
      <c r="P16" s="196">
        <f>August!Q40</f>
        <v>0</v>
      </c>
      <c r="Q16" s="198">
        <f>August!R40</f>
        <v>0</v>
      </c>
      <c r="R16" s="201">
        <f>August!S40</f>
        <v>0</v>
      </c>
    </row>
    <row r="17" spans="1:18" ht="21" customHeight="1" x14ac:dyDescent="0.35">
      <c r="A17" s="37" t="s">
        <v>10</v>
      </c>
      <c r="B17" s="36">
        <f>September!C39</f>
        <v>0</v>
      </c>
      <c r="C17" s="36">
        <f>September!D39</f>
        <v>0</v>
      </c>
      <c r="D17" s="196">
        <f>September!E39</f>
        <v>0</v>
      </c>
      <c r="E17" s="198">
        <f>September!F39</f>
        <v>0</v>
      </c>
      <c r="F17" s="36">
        <f>September!G39</f>
        <v>0</v>
      </c>
      <c r="G17" s="36">
        <f>September!H39</f>
        <v>0</v>
      </c>
      <c r="H17" s="196">
        <f>September!I39</f>
        <v>0</v>
      </c>
      <c r="I17" s="198">
        <f>September!J39</f>
        <v>0</v>
      </c>
      <c r="J17" s="36">
        <f>September!K39</f>
        <v>0</v>
      </c>
      <c r="K17" s="36">
        <f>September!L39</f>
        <v>0</v>
      </c>
      <c r="L17" s="196">
        <f>September!M39</f>
        <v>0</v>
      </c>
      <c r="M17" s="198">
        <f>September!N39</f>
        <v>0</v>
      </c>
      <c r="N17" s="36">
        <f>September!O39</f>
        <v>0</v>
      </c>
      <c r="O17" s="36">
        <f>September!P39</f>
        <v>0</v>
      </c>
      <c r="P17" s="196">
        <f>September!Q39</f>
        <v>0</v>
      </c>
      <c r="Q17" s="198">
        <f>September!R39</f>
        <v>0</v>
      </c>
      <c r="R17" s="201">
        <f>September!S39</f>
        <v>0</v>
      </c>
    </row>
    <row r="18" spans="1:18" ht="21" customHeight="1" x14ac:dyDescent="0.35">
      <c r="A18" s="37" t="s">
        <v>11</v>
      </c>
      <c r="B18" s="36">
        <f>Oktober!C40</f>
        <v>0</v>
      </c>
      <c r="C18" s="36">
        <f>Oktober!D40</f>
        <v>0</v>
      </c>
      <c r="D18" s="196">
        <f>Oktober!E40</f>
        <v>0</v>
      </c>
      <c r="E18" s="198">
        <f>Oktober!F40</f>
        <v>0</v>
      </c>
      <c r="F18" s="36">
        <f>Oktober!G40</f>
        <v>0</v>
      </c>
      <c r="G18" s="36">
        <f>Oktober!H40</f>
        <v>0</v>
      </c>
      <c r="H18" s="196">
        <f>Oktober!I40</f>
        <v>0</v>
      </c>
      <c r="I18" s="198">
        <f>Oktober!J40</f>
        <v>0</v>
      </c>
      <c r="J18" s="36">
        <f>Oktober!K40</f>
        <v>0</v>
      </c>
      <c r="K18" s="36">
        <f>Oktober!L40</f>
        <v>0</v>
      </c>
      <c r="L18" s="196">
        <f>Oktober!M40</f>
        <v>0</v>
      </c>
      <c r="M18" s="198">
        <f>Oktober!N40</f>
        <v>0</v>
      </c>
      <c r="N18" s="36">
        <f>Oktober!O40</f>
        <v>0</v>
      </c>
      <c r="O18" s="36">
        <f>Oktober!P40</f>
        <v>0</v>
      </c>
      <c r="P18" s="196">
        <f>Oktober!Q40</f>
        <v>0</v>
      </c>
      <c r="Q18" s="198">
        <f>Oktober!R40</f>
        <v>0</v>
      </c>
      <c r="R18" s="201">
        <f>Oktober!S40</f>
        <v>0</v>
      </c>
    </row>
    <row r="19" spans="1:18" ht="21" customHeight="1" x14ac:dyDescent="0.35">
      <c r="A19" s="37" t="s">
        <v>12</v>
      </c>
      <c r="B19" s="36">
        <f>November!C39</f>
        <v>0</v>
      </c>
      <c r="C19" s="36">
        <f>November!D39</f>
        <v>0</v>
      </c>
      <c r="D19" s="196">
        <f>November!E39</f>
        <v>0</v>
      </c>
      <c r="E19" s="198">
        <f>November!F39</f>
        <v>0</v>
      </c>
      <c r="F19" s="36">
        <f>November!G39</f>
        <v>0</v>
      </c>
      <c r="G19" s="36">
        <f>November!H39</f>
        <v>0</v>
      </c>
      <c r="H19" s="196">
        <f>November!I39</f>
        <v>0</v>
      </c>
      <c r="I19" s="198">
        <f>November!J39</f>
        <v>0</v>
      </c>
      <c r="J19" s="36">
        <f>November!K39</f>
        <v>0</v>
      </c>
      <c r="K19" s="36">
        <f>November!L39</f>
        <v>0</v>
      </c>
      <c r="L19" s="196">
        <f>November!M39</f>
        <v>0</v>
      </c>
      <c r="M19" s="198">
        <f>November!N39</f>
        <v>0</v>
      </c>
      <c r="N19" s="36">
        <f>November!O39</f>
        <v>0</v>
      </c>
      <c r="O19" s="36">
        <f>November!P39</f>
        <v>0</v>
      </c>
      <c r="P19" s="196">
        <f>November!Q39</f>
        <v>0</v>
      </c>
      <c r="Q19" s="198">
        <f>November!R39</f>
        <v>0</v>
      </c>
      <c r="R19" s="201">
        <f>November!S39</f>
        <v>0</v>
      </c>
    </row>
    <row r="20" spans="1:18" ht="21" customHeight="1" thickBot="1" x14ac:dyDescent="0.4">
      <c r="A20" s="39" t="s">
        <v>13</v>
      </c>
      <c r="B20" s="36">
        <f>Dezember!C40</f>
        <v>0</v>
      </c>
      <c r="C20" s="36">
        <f>Dezember!D40</f>
        <v>0</v>
      </c>
      <c r="D20" s="196">
        <f>Dezember!E40</f>
        <v>0</v>
      </c>
      <c r="E20" s="198">
        <f>Dezember!F40</f>
        <v>0</v>
      </c>
      <c r="F20" s="36">
        <f>Dezember!G40</f>
        <v>0</v>
      </c>
      <c r="G20" s="36">
        <f>Dezember!H40</f>
        <v>0</v>
      </c>
      <c r="H20" s="196">
        <f>Dezember!I40</f>
        <v>0</v>
      </c>
      <c r="I20" s="198">
        <f>Dezember!J40</f>
        <v>0</v>
      </c>
      <c r="J20" s="36">
        <f>Dezember!K40</f>
        <v>0</v>
      </c>
      <c r="K20" s="36">
        <f>Dezember!L40</f>
        <v>0</v>
      </c>
      <c r="L20" s="196">
        <f>Dezember!M40</f>
        <v>0</v>
      </c>
      <c r="M20" s="198">
        <f>Dezember!N40</f>
        <v>0</v>
      </c>
      <c r="N20" s="36">
        <f>Dezember!O40</f>
        <v>0</v>
      </c>
      <c r="O20" s="36">
        <f>Dezember!P40</f>
        <v>0</v>
      </c>
      <c r="P20" s="196">
        <f>Dezember!Q40</f>
        <v>0</v>
      </c>
      <c r="Q20" s="198">
        <f>Dezember!R40</f>
        <v>0</v>
      </c>
      <c r="R20" s="201">
        <f>Dezember!S40</f>
        <v>0</v>
      </c>
    </row>
    <row r="21" spans="1:18" ht="21" customHeight="1" thickBot="1" x14ac:dyDescent="0.4">
      <c r="A21" s="40" t="s">
        <v>16</v>
      </c>
      <c r="B21" s="41">
        <f>SUM(B9:B20)</f>
        <v>0</v>
      </c>
      <c r="C21" s="41">
        <f>SUM(C9:C20)</f>
        <v>0</v>
      </c>
      <c r="D21" s="42">
        <f>SUM(D9:D20)</f>
        <v>0</v>
      </c>
      <c r="E21" s="43">
        <f>SUM(E9:E20)</f>
        <v>0</v>
      </c>
      <c r="F21" s="41">
        <f>SUM(F9:F20)</f>
        <v>0</v>
      </c>
      <c r="G21" s="41">
        <f t="shared" ref="G21:H21" si="0">SUM(G9:G20)</f>
        <v>0</v>
      </c>
      <c r="H21" s="42">
        <f t="shared" si="0"/>
        <v>0</v>
      </c>
      <c r="I21" s="43">
        <f>SUM(I9:I20)</f>
        <v>0</v>
      </c>
      <c r="J21" s="41">
        <f>SUM(J9:J20)</f>
        <v>0</v>
      </c>
      <c r="K21" s="41">
        <f t="shared" ref="K21:L21" si="1">SUM(K9:K20)</f>
        <v>0</v>
      </c>
      <c r="L21" s="42">
        <f t="shared" si="1"/>
        <v>0</v>
      </c>
      <c r="M21" s="43">
        <f>SUM(M9:M20)</f>
        <v>0</v>
      </c>
      <c r="N21" s="41">
        <f>SUM(N9:N20)</f>
        <v>0</v>
      </c>
      <c r="O21" s="44">
        <f t="shared" ref="O21:R21" si="2">SUM(O9:O20)</f>
        <v>0</v>
      </c>
      <c r="P21" s="199">
        <f t="shared" si="2"/>
        <v>0</v>
      </c>
      <c r="Q21" s="43">
        <f t="shared" si="2"/>
        <v>0</v>
      </c>
      <c r="R21" s="200">
        <f t="shared" si="2"/>
        <v>0</v>
      </c>
    </row>
    <row r="37" spans="19:19" x14ac:dyDescent="0.35">
      <c r="S37" s="45"/>
    </row>
    <row r="38" spans="19:19" x14ac:dyDescent="0.35">
      <c r="S38" s="45"/>
    </row>
    <row r="39" spans="19:19" ht="18.5" x14ac:dyDescent="0.45">
      <c r="S39" s="46"/>
    </row>
    <row r="40" spans="19:19" ht="18.5" x14ac:dyDescent="0.45">
      <c r="S40" s="46"/>
    </row>
    <row r="41" spans="19:19" x14ac:dyDescent="0.35">
      <c r="S41" s="45"/>
    </row>
    <row r="42" spans="19:19" x14ac:dyDescent="0.35">
      <c r="S42" s="45"/>
    </row>
    <row r="43" spans="19:19" x14ac:dyDescent="0.35">
      <c r="S43" s="45"/>
    </row>
    <row r="44" spans="19:19" x14ac:dyDescent="0.35">
      <c r="S44" s="47"/>
    </row>
    <row r="45" spans="19:19" x14ac:dyDescent="0.35">
      <c r="S45" s="47"/>
    </row>
    <row r="46" spans="19:19" x14ac:dyDescent="0.35">
      <c r="S46" s="47"/>
    </row>
    <row r="47" spans="19:19" x14ac:dyDescent="0.35">
      <c r="S47" s="47"/>
    </row>
    <row r="48" spans="19:19" x14ac:dyDescent="0.35">
      <c r="S48" s="47"/>
    </row>
    <row r="49" spans="19:19" x14ac:dyDescent="0.35">
      <c r="S49" s="47"/>
    </row>
    <row r="50" spans="19:19" x14ac:dyDescent="0.35">
      <c r="S50" s="47"/>
    </row>
    <row r="51" spans="19:19" x14ac:dyDescent="0.35">
      <c r="S51" s="47"/>
    </row>
    <row r="52" spans="19:19" x14ac:dyDescent="0.35">
      <c r="S52" s="47"/>
    </row>
    <row r="53" spans="19:19" x14ac:dyDescent="0.35">
      <c r="S53" s="47"/>
    </row>
    <row r="54" spans="19:19" x14ac:dyDescent="0.35">
      <c r="S54" s="47"/>
    </row>
    <row r="55" spans="19:19" x14ac:dyDescent="0.35">
      <c r="S55" s="47"/>
    </row>
    <row r="56" spans="19:19" x14ac:dyDescent="0.35">
      <c r="S56" s="47"/>
    </row>
    <row r="57" spans="19:19" x14ac:dyDescent="0.35">
      <c r="S57" s="45"/>
    </row>
  </sheetData>
  <sheetProtection sheet="1" formatColumns="0"/>
  <customSheetViews>
    <customSheetView guid="{230BA401-F0C0-4897-9C7E-9DC1DEAEC41D}" scale="80" fitToPage="1">
      <selection activeCell="B20" sqref="B20"/>
      <pageMargins left="0.70866141732283472" right="0.70866141732283472" top="0.78740157480314965" bottom="0.78740157480314965" header="0.31496062992125984" footer="0.31496062992125984"/>
      <pageSetup paperSize="9" scale="86" orientation="landscape" horizontalDpi="300" verticalDpi="300" r:id="rId1"/>
    </customSheetView>
    <customSheetView guid="{BCBC1B11-4E9B-4E8B-8945-781F487FE216}" scale="80" fitToPage="1">
      <selection activeCell="B20" sqref="B20"/>
      <pageMargins left="0.70866141732283472" right="0.70866141732283472" top="0.78740157480314965" bottom="0.78740157480314965" header="0.31496062992125984" footer="0.31496062992125984"/>
      <pageSetup paperSize="9" scale="86" orientation="landscape" horizontalDpi="300" verticalDpi="300" r:id="rId2"/>
    </customSheetView>
  </customSheetViews>
  <mergeCells count="4">
    <mergeCell ref="N7:Q7"/>
    <mergeCell ref="F7:I7"/>
    <mergeCell ref="B7:E7"/>
    <mergeCell ref="J7:M7"/>
  </mergeCells>
  <pageMargins left="0.70866141732283472" right="0.70866141732283472" top="0.78740157480314965" bottom="0.78740157480314965" header="0.31496062992125984" footer="0.31496062992125984"/>
  <pageSetup paperSize="9" scale="86" orientation="landscape" horizontalDpi="300" verticalDpi="3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zoomScale="60" zoomScaleNormal="60" zoomScaleSheetLayoutView="100" zoomScalePageLayoutView="50" workbookViewId="0">
      <selection activeCell="E11" sqref="E11"/>
    </sheetView>
  </sheetViews>
  <sheetFormatPr baseColWidth="10" defaultColWidth="11" defaultRowHeight="14.5" x14ac:dyDescent="0.35"/>
  <cols>
    <col min="1" max="1" width="15.75" style="1" customWidth="1"/>
    <col min="2" max="2" width="10.75" style="1" customWidth="1"/>
    <col min="3" max="5" width="6.08203125" style="1" customWidth="1"/>
    <col min="6" max="6" width="10.58203125" style="1" customWidth="1"/>
    <col min="7" max="14" width="6.08203125" style="1" customWidth="1"/>
    <col min="15" max="15" width="11.33203125" style="1" customWidth="1"/>
    <col min="16" max="16" width="12.5" style="1" customWidth="1"/>
    <col min="17" max="17" width="8.33203125" style="1" customWidth="1"/>
    <col min="18" max="18" width="6.08203125" style="1" customWidth="1"/>
    <col min="19" max="19" width="8.25" style="1" customWidth="1"/>
    <col min="20" max="20" width="38.58203125" style="1" customWidth="1"/>
    <col min="21" max="16384" width="11" style="1"/>
  </cols>
  <sheetData>
    <row r="1" spans="1:20" ht="18.5" x14ac:dyDescent="0.45">
      <c r="A1" s="184" t="s">
        <v>2</v>
      </c>
      <c r="B1" s="184">
        <f>Ausblenden!A68</f>
        <v>2025</v>
      </c>
    </row>
    <row r="3" spans="1:20" ht="21" customHeight="1" x14ac:dyDescent="0.35">
      <c r="A3" s="110" t="s">
        <v>0</v>
      </c>
      <c r="B3" s="62">
        <f>'Deckblatt 2025'!C7</f>
        <v>0</v>
      </c>
    </row>
    <row r="4" spans="1:20" ht="21" customHeight="1" x14ac:dyDescent="0.35">
      <c r="A4" s="110" t="s">
        <v>89</v>
      </c>
      <c r="B4" s="2">
        <f>'Deckblatt 2025'!C9</f>
        <v>0</v>
      </c>
    </row>
    <row r="5" spans="1:20" ht="21" customHeight="1" x14ac:dyDescent="0.35">
      <c r="A5" s="111" t="s">
        <v>59</v>
      </c>
      <c r="B5" s="207">
        <f>'Deckblatt 2025'!C11</f>
        <v>0</v>
      </c>
    </row>
    <row r="6" spans="1:20" ht="21" customHeight="1" thickBot="1" x14ac:dyDescent="0.4"/>
    <row r="7" spans="1:20" ht="22" customHeight="1" thickBot="1" x14ac:dyDescent="0.4">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4">
      <c r="A8" s="174" t="s">
        <v>17</v>
      </c>
      <c r="B8" s="175" t="s">
        <v>18</v>
      </c>
      <c r="C8" s="213" t="s">
        <v>54</v>
      </c>
      <c r="D8" s="212" t="s">
        <v>55</v>
      </c>
      <c r="E8" s="214" t="s">
        <v>97</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35">
      <c r="A9" s="241" t="str">
        <f>TEXT(B9,"TTTT")</f>
        <v>Mittwoch</v>
      </c>
      <c r="B9" s="242">
        <f>DATE(Ausblenden!$A$68,1,Ausblenden!$B68)</f>
        <v>45658</v>
      </c>
      <c r="C9" s="232"/>
      <c r="D9" s="232"/>
      <c r="E9" s="232"/>
      <c r="F9" s="233">
        <f>SUM(C9:E9)</f>
        <v>0</v>
      </c>
      <c r="G9" s="234"/>
      <c r="H9" s="234"/>
      <c r="I9" s="234"/>
      <c r="J9" s="233">
        <f t="shared" ref="J9:J39" si="0">SUM(G9:I9)</f>
        <v>0</v>
      </c>
      <c r="K9" s="235"/>
      <c r="L9" s="235"/>
      <c r="M9" s="235"/>
      <c r="N9" s="236">
        <f t="shared" ref="N9:N39" si="1">SUM(K9:M9)</f>
        <v>0</v>
      </c>
      <c r="O9" s="237"/>
      <c r="P9" s="235"/>
      <c r="Q9" s="238"/>
      <c r="R9" s="239">
        <f>O9+P9+Q9</f>
        <v>0</v>
      </c>
      <c r="S9" s="240"/>
      <c r="T9" s="90"/>
    </row>
    <row r="10" spans="1:20" ht="21" customHeight="1" x14ac:dyDescent="0.35">
      <c r="A10" s="180" t="str">
        <f t="shared" ref="A10:A39" si="2">TEXT(B10,"TTTT")</f>
        <v>Donnerstag</v>
      </c>
      <c r="B10" s="181">
        <f>DATE(Ausblenden!$A$68,1,Ausblenden!$B69)</f>
        <v>45659</v>
      </c>
      <c r="C10" s="93"/>
      <c r="D10" s="93"/>
      <c r="E10" s="93"/>
      <c r="F10" s="170">
        <f>SUM(C10:E10)</f>
        <v>0</v>
      </c>
      <c r="G10" s="159"/>
      <c r="H10" s="159"/>
      <c r="I10" s="159"/>
      <c r="J10" s="170">
        <f t="shared" si="0"/>
        <v>0</v>
      </c>
      <c r="K10" s="160"/>
      <c r="L10" s="160"/>
      <c r="M10" s="160"/>
      <c r="N10" s="171">
        <f t="shared" si="1"/>
        <v>0</v>
      </c>
      <c r="O10" s="161"/>
      <c r="P10" s="160"/>
      <c r="Q10" s="162"/>
      <c r="R10" s="172">
        <f t="shared" ref="R10:R39" si="3">O10+P10+Q10</f>
        <v>0</v>
      </c>
      <c r="S10" s="163"/>
      <c r="T10" s="90"/>
    </row>
    <row r="11" spans="1:20" ht="21" customHeight="1" x14ac:dyDescent="0.35">
      <c r="A11" s="180" t="str">
        <f t="shared" si="2"/>
        <v>Freitag</v>
      </c>
      <c r="B11" s="181">
        <f>DATE(Ausblenden!$A$68,1,Ausblenden!$B70)</f>
        <v>45660</v>
      </c>
      <c r="C11" s="93"/>
      <c r="D11" s="93"/>
      <c r="E11" s="93"/>
      <c r="F11" s="170">
        <f t="shared" ref="F11:F39" si="4">SUM(C11:E11)</f>
        <v>0</v>
      </c>
      <c r="G11" s="159"/>
      <c r="H11" s="159"/>
      <c r="I11" s="159"/>
      <c r="J11" s="170">
        <f t="shared" si="0"/>
        <v>0</v>
      </c>
      <c r="K11" s="160"/>
      <c r="L11" s="160"/>
      <c r="M11" s="160"/>
      <c r="N11" s="171">
        <f t="shared" si="1"/>
        <v>0</v>
      </c>
      <c r="O11" s="161"/>
      <c r="P11" s="160"/>
      <c r="Q11" s="162"/>
      <c r="R11" s="172">
        <f t="shared" si="3"/>
        <v>0</v>
      </c>
      <c r="S11" s="163"/>
      <c r="T11" s="90"/>
    </row>
    <row r="12" spans="1:20" ht="21" customHeight="1" x14ac:dyDescent="0.35">
      <c r="A12" s="180" t="str">
        <f t="shared" si="2"/>
        <v>Samstag</v>
      </c>
      <c r="B12" s="181">
        <f>DATE(Ausblenden!$A$68,1,Ausblenden!$B71)</f>
        <v>45661</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35">
      <c r="A13" s="180" t="str">
        <f t="shared" si="2"/>
        <v>Sonntag</v>
      </c>
      <c r="B13" s="181">
        <f>DATE(Ausblenden!$A$68,1,Ausblenden!$B72)</f>
        <v>45662</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35">
      <c r="A14" s="180" t="str">
        <f t="shared" si="2"/>
        <v>Montag</v>
      </c>
      <c r="B14" s="181">
        <f>DATE(Ausblenden!$A$68,1,Ausblenden!$B73)</f>
        <v>45663</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35">
      <c r="A15" s="180" t="str">
        <f t="shared" si="2"/>
        <v>Dienstag</v>
      </c>
      <c r="B15" s="181">
        <f>DATE(Ausblenden!$A$68,1,Ausblenden!$B74)</f>
        <v>45664</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35">
      <c r="A16" s="180" t="str">
        <f t="shared" si="2"/>
        <v>Mittwoch</v>
      </c>
      <c r="B16" s="181">
        <f>DATE(Ausblenden!$A$68,1,Ausblenden!$B75)</f>
        <v>45665</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35">
      <c r="A17" s="180" t="str">
        <f t="shared" si="2"/>
        <v>Donnerstag</v>
      </c>
      <c r="B17" s="181">
        <f>DATE(Ausblenden!$A$68,1,Ausblenden!$B76)</f>
        <v>45666</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90"/>
    </row>
    <row r="18" spans="1:20" ht="21" customHeight="1" x14ac:dyDescent="0.35">
      <c r="A18" s="180" t="str">
        <f t="shared" si="2"/>
        <v>Freitag</v>
      </c>
      <c r="B18" s="181">
        <f>DATE(Ausblenden!$A$68,1,Ausblenden!$B77)</f>
        <v>45667</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35">
      <c r="A19" s="180" t="str">
        <f t="shared" si="2"/>
        <v>Samstag</v>
      </c>
      <c r="B19" s="181">
        <f>DATE(Ausblenden!$A$68,1,Ausblenden!$B78)</f>
        <v>45668</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35">
      <c r="A20" s="180" t="str">
        <f t="shared" si="2"/>
        <v>Sonntag</v>
      </c>
      <c r="B20" s="181">
        <f>DATE(Ausblenden!$A$68,1,Ausblenden!$B79)</f>
        <v>45669</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35">
      <c r="A21" s="180" t="str">
        <f t="shared" si="2"/>
        <v>Montag</v>
      </c>
      <c r="B21" s="181">
        <f>DATE(Ausblenden!$A$68,1,Ausblenden!$B80)</f>
        <v>45670</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35">
      <c r="A22" s="180" t="str">
        <f t="shared" si="2"/>
        <v>Dienstag</v>
      </c>
      <c r="B22" s="181">
        <f>DATE(Ausblenden!$A$68,1,Ausblenden!$B81)</f>
        <v>45671</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35">
      <c r="A23" s="180" t="str">
        <f t="shared" si="2"/>
        <v>Mittwoch</v>
      </c>
      <c r="B23" s="181">
        <f>DATE(Ausblenden!$A$68,1,Ausblenden!$B82)</f>
        <v>45672</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35">
      <c r="A24" s="180" t="str">
        <f t="shared" si="2"/>
        <v>Donnerstag</v>
      </c>
      <c r="B24" s="181">
        <f>DATE(Ausblenden!$A$68,1,Ausblenden!$B83)</f>
        <v>45673</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35">
      <c r="A25" s="180" t="str">
        <f t="shared" si="2"/>
        <v>Freitag</v>
      </c>
      <c r="B25" s="181">
        <f>DATE(Ausblenden!$A$68,1,Ausblenden!$B84)</f>
        <v>45674</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35">
      <c r="A26" s="180" t="str">
        <f t="shared" si="2"/>
        <v>Samstag</v>
      </c>
      <c r="B26" s="181">
        <f>DATE(Ausblenden!$A$68,1,Ausblenden!$B85)</f>
        <v>45675</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90"/>
    </row>
    <row r="27" spans="1:20" ht="21" customHeight="1" x14ac:dyDescent="0.35">
      <c r="A27" s="180" t="str">
        <f t="shared" si="2"/>
        <v>Sonntag</v>
      </c>
      <c r="B27" s="181">
        <f>DATE(Ausblenden!$A$68,1,Ausblenden!$B86)</f>
        <v>45676</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35">
      <c r="A28" s="180" t="str">
        <f t="shared" si="2"/>
        <v>Montag</v>
      </c>
      <c r="B28" s="181">
        <f>DATE(Ausblenden!$A$68,1,Ausblenden!$B87)</f>
        <v>45677</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35">
      <c r="A29" s="180" t="str">
        <f t="shared" si="2"/>
        <v>Dienstag</v>
      </c>
      <c r="B29" s="181">
        <f>DATE(Ausblenden!$A$68,1,Ausblenden!$B88)</f>
        <v>45678</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90"/>
    </row>
    <row r="30" spans="1:20" ht="21" customHeight="1" x14ac:dyDescent="0.35">
      <c r="A30" s="180" t="str">
        <f t="shared" si="2"/>
        <v>Mittwoch</v>
      </c>
      <c r="B30" s="181">
        <f>DATE(Ausblenden!$A$68,1,Ausblenden!$B89)</f>
        <v>45679</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35">
      <c r="A31" s="180" t="str">
        <f t="shared" si="2"/>
        <v>Donnerstag</v>
      </c>
      <c r="B31" s="181">
        <f>DATE(Ausblenden!$A$68,1,Ausblenden!$B90)</f>
        <v>45680</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35">
      <c r="A32" s="180" t="str">
        <f t="shared" si="2"/>
        <v>Freitag</v>
      </c>
      <c r="B32" s="181">
        <f>DATE(Ausblenden!$A$68,1,Ausblenden!$B91)</f>
        <v>45681</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35">
      <c r="A33" s="180" t="str">
        <f t="shared" si="2"/>
        <v>Samstag</v>
      </c>
      <c r="B33" s="181">
        <f>DATE(Ausblenden!$A$68,1,Ausblenden!$B92)</f>
        <v>45682</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90"/>
    </row>
    <row r="34" spans="1:20" ht="21" customHeight="1" x14ac:dyDescent="0.35">
      <c r="A34" s="180" t="str">
        <f t="shared" si="2"/>
        <v>Sonntag</v>
      </c>
      <c r="B34" s="181">
        <f>DATE(Ausblenden!$A$68,1,Ausblenden!$B93)</f>
        <v>45683</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90"/>
    </row>
    <row r="35" spans="1:20" ht="21" customHeight="1" x14ac:dyDescent="0.35">
      <c r="A35" s="180" t="str">
        <f t="shared" si="2"/>
        <v>Montag</v>
      </c>
      <c r="B35" s="181">
        <f>DATE(Ausblenden!$A$68,1,Ausblenden!$B94)</f>
        <v>45684</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35">
      <c r="A36" s="180" t="str">
        <f t="shared" si="2"/>
        <v>Dienstag</v>
      </c>
      <c r="B36" s="181">
        <f>DATE(Ausblenden!$A$68,1,Ausblenden!$B95)</f>
        <v>45685</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x14ac:dyDescent="0.35">
      <c r="A37" s="180" t="str">
        <f t="shared" si="2"/>
        <v>Mittwoch</v>
      </c>
      <c r="B37" s="181">
        <f>DATE(Ausblenden!$A$68,1,Ausblenden!$B96)</f>
        <v>45686</v>
      </c>
      <c r="C37" s="93"/>
      <c r="D37" s="93"/>
      <c r="E37" s="93"/>
      <c r="F37" s="170">
        <f t="shared" ref="F37" si="5">SUM(C37:E37)</f>
        <v>0</v>
      </c>
      <c r="G37" s="164"/>
      <c r="H37" s="164"/>
      <c r="I37" s="164"/>
      <c r="J37" s="170">
        <f t="shared" si="0"/>
        <v>0</v>
      </c>
      <c r="K37" s="165"/>
      <c r="L37" s="165"/>
      <c r="M37" s="165"/>
      <c r="N37" s="171">
        <f t="shared" si="1"/>
        <v>0</v>
      </c>
      <c r="O37" s="161"/>
      <c r="P37" s="160"/>
      <c r="Q37" s="162"/>
      <c r="R37" s="172">
        <f t="shared" si="3"/>
        <v>0</v>
      </c>
      <c r="S37" s="163"/>
      <c r="T37" s="90"/>
    </row>
    <row r="38" spans="1:20" ht="21" customHeight="1" x14ac:dyDescent="0.35">
      <c r="A38" s="180" t="str">
        <f t="shared" si="2"/>
        <v>Donnerstag</v>
      </c>
      <c r="B38" s="181">
        <f>DATE(Ausblenden!$A$68,1,Ausblenden!$B97)</f>
        <v>45687</v>
      </c>
      <c r="C38" s="93"/>
      <c r="D38" s="93"/>
      <c r="E38" s="93"/>
      <c r="F38" s="170">
        <f t="shared" si="4"/>
        <v>0</v>
      </c>
      <c r="G38" s="159"/>
      <c r="H38" s="159"/>
      <c r="I38" s="159"/>
      <c r="J38" s="170">
        <f t="shared" si="0"/>
        <v>0</v>
      </c>
      <c r="K38" s="160"/>
      <c r="L38" s="160"/>
      <c r="M38" s="160"/>
      <c r="N38" s="171">
        <f t="shared" si="1"/>
        <v>0</v>
      </c>
      <c r="O38" s="161"/>
      <c r="P38" s="160"/>
      <c r="Q38" s="162"/>
      <c r="R38" s="172">
        <f t="shared" si="3"/>
        <v>0</v>
      </c>
      <c r="S38" s="163"/>
      <c r="T38" s="58"/>
    </row>
    <row r="39" spans="1:20" ht="21" customHeight="1" thickBot="1" x14ac:dyDescent="0.4">
      <c r="A39" s="182" t="str">
        <f t="shared" si="2"/>
        <v>Freitag</v>
      </c>
      <c r="B39" s="183">
        <f>DATE(Ausblenden!$A$68,1,Ausblenden!$B98)</f>
        <v>45688</v>
      </c>
      <c r="C39" s="93"/>
      <c r="D39" s="93"/>
      <c r="E39" s="93"/>
      <c r="F39" s="170">
        <f t="shared" si="4"/>
        <v>0</v>
      </c>
      <c r="G39" s="159"/>
      <c r="H39" s="159"/>
      <c r="I39" s="159"/>
      <c r="J39" s="170">
        <f t="shared" si="0"/>
        <v>0</v>
      </c>
      <c r="K39" s="160"/>
      <c r="L39" s="160"/>
      <c r="M39" s="160"/>
      <c r="N39" s="171">
        <f t="shared" si="1"/>
        <v>0</v>
      </c>
      <c r="O39" s="166"/>
      <c r="P39" s="167"/>
      <c r="Q39" s="168"/>
      <c r="R39" s="173">
        <f t="shared" si="3"/>
        <v>0</v>
      </c>
      <c r="S39" s="169"/>
      <c r="T39" s="58"/>
    </row>
    <row r="40" spans="1:20" ht="21" customHeight="1" thickBot="1" x14ac:dyDescent="0.4">
      <c r="A40" s="176" t="s">
        <v>16</v>
      </c>
      <c r="B40" s="177"/>
      <c r="C40" s="48">
        <f t="shared" ref="C40:K40" si="6">SUM(C9:C39)</f>
        <v>0</v>
      </c>
      <c r="D40" s="49">
        <f t="shared" si="6"/>
        <v>0</v>
      </c>
      <c r="E40" s="50">
        <f t="shared" si="6"/>
        <v>0</v>
      </c>
      <c r="F40" s="51">
        <f t="shared" si="6"/>
        <v>0</v>
      </c>
      <c r="G40" s="49">
        <f t="shared" si="6"/>
        <v>0</v>
      </c>
      <c r="H40" s="49">
        <f t="shared" si="6"/>
        <v>0</v>
      </c>
      <c r="I40" s="49">
        <f t="shared" si="6"/>
        <v>0</v>
      </c>
      <c r="J40" s="53">
        <f t="shared" si="6"/>
        <v>0</v>
      </c>
      <c r="K40" s="54">
        <f t="shared" si="6"/>
        <v>0</v>
      </c>
      <c r="L40" s="49">
        <f t="shared" ref="L40:R40" si="7">SUM(L9:L39)</f>
        <v>0</v>
      </c>
      <c r="M40" s="49">
        <f t="shared" si="7"/>
        <v>0</v>
      </c>
      <c r="N40" s="51">
        <f t="shared" si="7"/>
        <v>0</v>
      </c>
      <c r="O40" s="48">
        <f t="shared" si="7"/>
        <v>0</v>
      </c>
      <c r="P40" s="49">
        <f t="shared" si="7"/>
        <v>0</v>
      </c>
      <c r="Q40" s="52">
        <f t="shared" si="7"/>
        <v>0</v>
      </c>
      <c r="R40" s="51">
        <f t="shared" si="7"/>
        <v>0</v>
      </c>
      <c r="S40" s="55">
        <f>SUM(S9:S39)</f>
        <v>0</v>
      </c>
      <c r="T40" s="59"/>
    </row>
    <row r="41" spans="1:20" ht="15" thickBot="1" x14ac:dyDescent="0.4"/>
    <row r="42" spans="1:20" x14ac:dyDescent="0.35">
      <c r="A42" s="3" t="s">
        <v>47</v>
      </c>
      <c r="B42" s="4"/>
      <c r="C42" s="4"/>
      <c r="D42" s="4"/>
      <c r="E42" s="4"/>
      <c r="F42" s="4"/>
      <c r="G42" s="4"/>
      <c r="H42" s="4"/>
      <c r="I42" s="4"/>
      <c r="J42" s="4"/>
      <c r="K42" s="4"/>
      <c r="L42" s="4"/>
      <c r="M42" s="4"/>
      <c r="N42" s="4"/>
      <c r="O42" s="4"/>
      <c r="P42" s="4"/>
      <c r="Q42" s="4"/>
      <c r="R42" s="4"/>
      <c r="S42" s="4"/>
      <c r="T42" s="224"/>
    </row>
    <row r="43" spans="1:20" x14ac:dyDescent="0.35">
      <c r="A43" s="5"/>
      <c r="B43" s="6"/>
      <c r="C43" s="6"/>
      <c r="D43" s="6"/>
      <c r="E43" s="6"/>
      <c r="F43" s="6"/>
      <c r="G43" s="6"/>
      <c r="H43" s="6"/>
      <c r="I43" s="6"/>
      <c r="J43" s="6"/>
      <c r="K43" s="6"/>
      <c r="L43" s="6"/>
      <c r="M43" s="6"/>
      <c r="N43" s="6"/>
      <c r="O43" s="6"/>
      <c r="P43" s="6"/>
      <c r="Q43" s="6"/>
      <c r="R43" s="6"/>
      <c r="S43" s="6"/>
      <c r="T43" s="225"/>
    </row>
    <row r="44" spans="1:20" x14ac:dyDescent="0.35">
      <c r="A44" s="5"/>
      <c r="B44" s="6"/>
      <c r="C44" s="6"/>
      <c r="D44" s="6"/>
      <c r="E44" s="6"/>
      <c r="F44" s="6"/>
      <c r="G44" s="6"/>
      <c r="H44" s="6"/>
      <c r="I44" s="6"/>
      <c r="J44" s="6"/>
      <c r="K44" s="6"/>
      <c r="L44" s="6"/>
      <c r="M44" s="6"/>
      <c r="N44" s="6"/>
      <c r="O44" s="6"/>
      <c r="P44" s="6"/>
      <c r="Q44" s="6"/>
      <c r="R44" s="6"/>
      <c r="S44" s="6"/>
      <c r="T44" s="225"/>
    </row>
    <row r="45" spans="1:20" x14ac:dyDescent="0.35">
      <c r="A45" s="5"/>
      <c r="B45" s="6"/>
      <c r="C45" s="6"/>
      <c r="D45" s="6"/>
      <c r="E45" s="6"/>
      <c r="F45" s="6"/>
      <c r="G45" s="6"/>
      <c r="H45" s="6"/>
      <c r="I45" s="6"/>
      <c r="J45" s="6"/>
      <c r="K45" s="6"/>
      <c r="L45" s="6"/>
      <c r="M45" s="6"/>
      <c r="N45" s="6"/>
      <c r="O45" s="6"/>
      <c r="P45" s="6"/>
      <c r="Q45" s="6"/>
      <c r="R45" s="6"/>
      <c r="S45" s="6"/>
      <c r="T45" s="225"/>
    </row>
    <row r="46" spans="1:20" x14ac:dyDescent="0.35">
      <c r="A46" s="5"/>
      <c r="B46" s="6"/>
      <c r="C46" s="6"/>
      <c r="D46" s="6"/>
      <c r="E46" s="6"/>
      <c r="F46" s="6"/>
      <c r="G46" s="6"/>
      <c r="H46" s="6"/>
      <c r="I46" s="6"/>
      <c r="J46" s="6"/>
      <c r="K46" s="6"/>
      <c r="L46" s="6"/>
      <c r="M46" s="6"/>
      <c r="N46" s="6"/>
      <c r="O46" s="6"/>
      <c r="P46" s="6"/>
      <c r="Q46" s="6"/>
      <c r="R46" s="6"/>
      <c r="S46" s="6"/>
      <c r="T46" s="225"/>
    </row>
    <row r="47" spans="1:20" x14ac:dyDescent="0.35">
      <c r="A47" s="5"/>
      <c r="B47" s="6"/>
      <c r="C47" s="6"/>
      <c r="D47" s="6"/>
      <c r="E47" s="6"/>
      <c r="F47" s="6"/>
      <c r="G47" s="6"/>
      <c r="H47" s="6"/>
      <c r="I47" s="6"/>
      <c r="J47" s="6"/>
      <c r="K47" s="6"/>
      <c r="L47" s="6"/>
      <c r="M47" s="6"/>
      <c r="N47" s="6"/>
      <c r="O47" s="6"/>
      <c r="P47" s="6"/>
      <c r="Q47" s="6"/>
      <c r="R47" s="6"/>
      <c r="S47" s="6"/>
      <c r="T47" s="225"/>
    </row>
    <row r="48" spans="1:20" ht="15" thickBot="1" x14ac:dyDescent="0.4">
      <c r="A48" s="7"/>
      <c r="B48" s="8"/>
      <c r="C48" s="8"/>
      <c r="D48" s="8"/>
      <c r="E48" s="8"/>
      <c r="F48" s="8"/>
      <c r="G48" s="8"/>
      <c r="H48" s="8"/>
      <c r="I48" s="8"/>
      <c r="J48" s="8"/>
      <c r="K48" s="8"/>
      <c r="L48" s="8"/>
      <c r="M48" s="8"/>
      <c r="N48" s="8"/>
      <c r="O48" s="8"/>
      <c r="P48" s="8"/>
      <c r="Q48" s="8"/>
      <c r="R48" s="8"/>
      <c r="S48" s="8"/>
      <c r="T48" s="226"/>
    </row>
    <row r="73" ht="14.25" customHeight="1" x14ac:dyDescent="0.35"/>
  </sheetData>
  <sheetProtection sheet="1" formatColumns="0"/>
  <customSheetViews>
    <customSheetView guid="{230BA401-F0C0-4897-9C7E-9DC1DEAEC41D}" scale="60" fitToPage="1">
      <selection activeCell="E11" sqref="E11"/>
      <pageMargins left="0.70866141732283472" right="0.70866141732283472" top="0.78740157480314965" bottom="0.78740157480314965" header="0.31496062992125984" footer="0.31496062992125984"/>
      <pageSetup paperSize="9" scale="46" orientation="landscape" horizontalDpi="300" verticalDpi="300" r:id="rId1"/>
    </customSheetView>
    <customSheetView guid="{BCBC1B11-4E9B-4E8B-8945-781F487FE216}" scale="60" fitToPage="1">
      <selection activeCell="E11" sqref="E11"/>
      <pageMargins left="0.70866141732283472" right="0.70866141732283472" top="0.78740157480314965" bottom="0.78740157480314965" header="0.31496062992125984" footer="0.31496062992125984"/>
      <pageSetup paperSize="9" scale="46" orientation="landscape" horizontalDpi="300" verticalDpi="300" r:id="rId2"/>
    </customSheetView>
  </customSheetViews>
  <mergeCells count="5">
    <mergeCell ref="O7:S7"/>
    <mergeCell ref="A7:B7"/>
    <mergeCell ref="C7:F7"/>
    <mergeCell ref="K7:N7"/>
    <mergeCell ref="G7:J7"/>
  </mergeCells>
  <conditionalFormatting sqref="A9:S39">
    <cfRule type="expression" dxfId="71" priority="6">
      <formula>WEEKDAY($B9,2)&gt;5</formula>
    </cfRule>
  </conditionalFormatting>
  <conditionalFormatting sqref="A9:B39">
    <cfRule type="expression" dxfId="70" priority="5">
      <formula>WEEKDAY($B9,2)&gt;5</formula>
    </cfRule>
  </conditionalFormatting>
  <conditionalFormatting sqref="F9:F39">
    <cfRule type="expression" dxfId="69" priority="4">
      <formula>COLUMN()</formula>
    </cfRule>
  </conditionalFormatting>
  <conditionalFormatting sqref="J9:J39">
    <cfRule type="expression" dxfId="68" priority="3">
      <formula>COLUMN()</formula>
    </cfRule>
  </conditionalFormatting>
  <conditionalFormatting sqref="N9:N39">
    <cfRule type="expression" dxfId="67" priority="2">
      <formula>COLUMN()</formula>
    </cfRule>
  </conditionalFormatting>
  <conditionalFormatting sqref="R9:R39">
    <cfRule type="expression" dxfId="66" priority="1">
      <formula>COLUMN()</formula>
    </cfRule>
  </conditionalFormatting>
  <dataValidations count="1">
    <dataValidation type="whole" operator="greaterThanOrEqual" allowBlank="1" showInputMessage="1" showErrorMessage="1" errorTitle="Achtung!" error="Sie dürfen nur ganze Zahlen eingeben!" sqref="C9:S39">
      <formula1>0</formula1>
    </dataValidation>
  </dataValidations>
  <pageMargins left="0.70866141732283472" right="0.70866141732283472" top="0.78740157480314965" bottom="0.78740157480314965" header="0.31496062992125984" footer="0.31496062992125984"/>
  <pageSetup paperSize="9" scale="46" orientation="landscape" horizontalDpi="300"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1"/>
  <sheetViews>
    <sheetView zoomScale="60" zoomScaleNormal="60" zoomScaleSheetLayoutView="100" zoomScalePageLayoutView="50" workbookViewId="0">
      <selection activeCell="O5" sqref="O4:O5"/>
    </sheetView>
  </sheetViews>
  <sheetFormatPr baseColWidth="10" defaultColWidth="11" defaultRowHeight="14.5" x14ac:dyDescent="0.35"/>
  <cols>
    <col min="1" max="1" width="15.75" style="1" customWidth="1"/>
    <col min="2" max="2" width="10.75" style="1" customWidth="1"/>
    <col min="3" max="5" width="6.08203125" style="1" customWidth="1"/>
    <col min="6" max="6" width="10.58203125" style="1" customWidth="1"/>
    <col min="7" max="14" width="6.08203125" style="1" customWidth="1"/>
    <col min="15" max="15" width="11.33203125" style="1" customWidth="1"/>
    <col min="16" max="16" width="12.5" style="1" customWidth="1"/>
    <col min="17" max="17" width="8.33203125" style="1" customWidth="1"/>
    <col min="18" max="18" width="6.08203125" style="1" customWidth="1"/>
    <col min="19" max="19" width="8.25" style="1" customWidth="1"/>
    <col min="20" max="20" width="38.58203125" style="1" customWidth="1"/>
    <col min="21" max="16384" width="11" style="1"/>
  </cols>
  <sheetData>
    <row r="1" spans="1:20" ht="18.5" x14ac:dyDescent="0.45">
      <c r="A1" s="184" t="s">
        <v>3</v>
      </c>
      <c r="B1" s="184">
        <f>Ausblenden!A68</f>
        <v>2025</v>
      </c>
    </row>
    <row r="3" spans="1:20" ht="21" customHeight="1" x14ac:dyDescent="0.35">
      <c r="A3" s="110" t="s">
        <v>0</v>
      </c>
      <c r="B3" s="62">
        <f>'Deckblatt 2025'!C7</f>
        <v>0</v>
      </c>
    </row>
    <row r="4" spans="1:20" ht="21" customHeight="1" x14ac:dyDescent="0.35">
      <c r="A4" s="110" t="s">
        <v>89</v>
      </c>
      <c r="B4" s="2">
        <f>'Deckblatt 2025'!C9</f>
        <v>0</v>
      </c>
    </row>
    <row r="5" spans="1:20" ht="21" customHeight="1" x14ac:dyDescent="0.35">
      <c r="A5" s="111" t="s">
        <v>59</v>
      </c>
      <c r="B5" s="207">
        <f>'Deckblatt 2025'!C11</f>
        <v>0</v>
      </c>
    </row>
    <row r="6" spans="1:20" ht="21" customHeight="1" thickBot="1" x14ac:dyDescent="0.4"/>
    <row r="7" spans="1:20" ht="22" customHeight="1" thickBot="1" x14ac:dyDescent="0.4">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4">
      <c r="A8" s="174" t="s">
        <v>17</v>
      </c>
      <c r="B8" s="175" t="s">
        <v>18</v>
      </c>
      <c r="C8" s="213" t="s">
        <v>54</v>
      </c>
      <c r="D8" s="212" t="s">
        <v>55</v>
      </c>
      <c r="E8" s="214" t="s">
        <v>97</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35">
      <c r="A9" s="178" t="str">
        <f>TEXT(B9,"TTTT")</f>
        <v>Samstag</v>
      </c>
      <c r="B9" s="179">
        <f>DATE(Ausblenden!$A$68,2,Ausblenden!$B68)</f>
        <v>45689</v>
      </c>
      <c r="C9" s="93"/>
      <c r="D9" s="93"/>
      <c r="E9" s="93"/>
      <c r="F9" s="170">
        <f>SUM(C9:E9)</f>
        <v>0</v>
      </c>
      <c r="G9" s="159"/>
      <c r="H9" s="159"/>
      <c r="I9" s="159"/>
      <c r="J9" s="170">
        <f t="shared" ref="J9:J36" si="0">SUM(G9:I9)</f>
        <v>0</v>
      </c>
      <c r="K9" s="160"/>
      <c r="L9" s="160"/>
      <c r="M9" s="160"/>
      <c r="N9" s="171">
        <f t="shared" ref="N9:N36" si="1">SUM(K9:M9)</f>
        <v>0</v>
      </c>
      <c r="O9" s="161"/>
      <c r="P9" s="160"/>
      <c r="Q9" s="162"/>
      <c r="R9" s="172">
        <f>O9+P9+Q9</f>
        <v>0</v>
      </c>
      <c r="S9" s="163"/>
      <c r="T9" s="90"/>
    </row>
    <row r="10" spans="1:20" ht="21" customHeight="1" x14ac:dyDescent="0.35">
      <c r="A10" s="180" t="str">
        <f t="shared" ref="A10:A36" si="2">TEXT(B10,"TTTT")</f>
        <v>Sonntag</v>
      </c>
      <c r="B10" s="181">
        <f>DATE(Ausblenden!$A$68,2,Ausblenden!$B69)</f>
        <v>45690</v>
      </c>
      <c r="C10" s="93"/>
      <c r="D10" s="93"/>
      <c r="E10" s="93"/>
      <c r="F10" s="170">
        <f>SUM(C10:E10)</f>
        <v>0</v>
      </c>
      <c r="G10" s="159"/>
      <c r="H10" s="159"/>
      <c r="I10" s="159"/>
      <c r="J10" s="170">
        <f t="shared" si="0"/>
        <v>0</v>
      </c>
      <c r="K10" s="160"/>
      <c r="L10" s="160"/>
      <c r="M10" s="160"/>
      <c r="N10" s="171">
        <f t="shared" si="1"/>
        <v>0</v>
      </c>
      <c r="O10" s="161"/>
      <c r="P10" s="160"/>
      <c r="Q10" s="162"/>
      <c r="R10" s="172">
        <f t="shared" ref="R10:R36" si="3">O10+P10+Q10</f>
        <v>0</v>
      </c>
      <c r="S10" s="163"/>
      <c r="T10" s="90"/>
    </row>
    <row r="11" spans="1:20" ht="21" customHeight="1" x14ac:dyDescent="0.35">
      <c r="A11" s="180" t="str">
        <f t="shared" si="2"/>
        <v>Montag</v>
      </c>
      <c r="B11" s="181">
        <f>DATE(Ausblenden!$A$68,2,Ausblenden!$B70)</f>
        <v>45691</v>
      </c>
      <c r="C11" s="93"/>
      <c r="D11" s="93"/>
      <c r="E11" s="93"/>
      <c r="F11" s="170">
        <f t="shared" ref="F11:F36" si="4">SUM(C11:E11)</f>
        <v>0</v>
      </c>
      <c r="G11" s="159"/>
      <c r="H11" s="159"/>
      <c r="I11" s="159"/>
      <c r="J11" s="170">
        <f t="shared" si="0"/>
        <v>0</v>
      </c>
      <c r="K11" s="160"/>
      <c r="L11" s="160"/>
      <c r="M11" s="160"/>
      <c r="N11" s="171">
        <f t="shared" si="1"/>
        <v>0</v>
      </c>
      <c r="O11" s="161"/>
      <c r="P11" s="160"/>
      <c r="Q11" s="162"/>
      <c r="R11" s="172">
        <f t="shared" si="3"/>
        <v>0</v>
      </c>
      <c r="S11" s="163"/>
      <c r="T11" s="90"/>
    </row>
    <row r="12" spans="1:20" ht="21" customHeight="1" x14ac:dyDescent="0.35">
      <c r="A12" s="180" t="str">
        <f t="shared" si="2"/>
        <v>Dienstag</v>
      </c>
      <c r="B12" s="181">
        <f>DATE(Ausblenden!$A$68,2,Ausblenden!$B71)</f>
        <v>45692</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35">
      <c r="A13" s="180" t="str">
        <f t="shared" si="2"/>
        <v>Mittwoch</v>
      </c>
      <c r="B13" s="181">
        <f>DATE(Ausblenden!$A$68,2,Ausblenden!$B72)</f>
        <v>45693</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35">
      <c r="A14" s="180" t="str">
        <f t="shared" si="2"/>
        <v>Donnerstag</v>
      </c>
      <c r="B14" s="181">
        <f>DATE(Ausblenden!$A$68,2,Ausblenden!$B73)</f>
        <v>45694</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35">
      <c r="A15" s="180" t="str">
        <f t="shared" si="2"/>
        <v>Freitag</v>
      </c>
      <c r="B15" s="181">
        <f>DATE(Ausblenden!$A$68,2,Ausblenden!$B74)</f>
        <v>45695</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35">
      <c r="A16" s="180" t="str">
        <f t="shared" si="2"/>
        <v>Samstag</v>
      </c>
      <c r="B16" s="181">
        <f>DATE(Ausblenden!$A$68,2,Ausblenden!$B75)</f>
        <v>45696</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35">
      <c r="A17" s="180" t="str">
        <f t="shared" si="2"/>
        <v>Sonntag</v>
      </c>
      <c r="B17" s="181">
        <f>DATE(Ausblenden!$A$68,2,Ausblenden!$B76)</f>
        <v>45697</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90"/>
    </row>
    <row r="18" spans="1:20" ht="21" customHeight="1" x14ac:dyDescent="0.35">
      <c r="A18" s="180" t="str">
        <f t="shared" si="2"/>
        <v>Montag</v>
      </c>
      <c r="B18" s="181">
        <f>DATE(Ausblenden!$A$68,2,Ausblenden!$B77)</f>
        <v>45698</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35">
      <c r="A19" s="180" t="str">
        <f t="shared" si="2"/>
        <v>Dienstag</v>
      </c>
      <c r="B19" s="181">
        <f>DATE(Ausblenden!$A$68,2,Ausblenden!$B78)</f>
        <v>45699</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35">
      <c r="A20" s="180" t="str">
        <f t="shared" si="2"/>
        <v>Mittwoch</v>
      </c>
      <c r="B20" s="181">
        <f>DATE(Ausblenden!$A$68,2,Ausblenden!$B79)</f>
        <v>45700</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35">
      <c r="A21" s="180" t="str">
        <f t="shared" si="2"/>
        <v>Donnerstag</v>
      </c>
      <c r="B21" s="181">
        <f>DATE(Ausblenden!$A$68,2,Ausblenden!$B80)</f>
        <v>45701</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35">
      <c r="A22" s="180" t="str">
        <f t="shared" si="2"/>
        <v>Freitag</v>
      </c>
      <c r="B22" s="181">
        <f>DATE(Ausblenden!$A$68,2,Ausblenden!$B81)</f>
        <v>45702</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35">
      <c r="A23" s="180" t="str">
        <f t="shared" si="2"/>
        <v>Samstag</v>
      </c>
      <c r="B23" s="181">
        <f>DATE(Ausblenden!$A$68,2,Ausblenden!$B82)</f>
        <v>45703</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35">
      <c r="A24" s="180" t="str">
        <f t="shared" si="2"/>
        <v>Sonntag</v>
      </c>
      <c r="B24" s="181">
        <f>DATE(Ausblenden!$A$68,2,Ausblenden!$B83)</f>
        <v>45704</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35">
      <c r="A25" s="180" t="str">
        <f t="shared" si="2"/>
        <v>Montag</v>
      </c>
      <c r="B25" s="181">
        <f>DATE(Ausblenden!$A$68,2,Ausblenden!$B84)</f>
        <v>45705</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35">
      <c r="A26" s="180" t="str">
        <f t="shared" si="2"/>
        <v>Dienstag</v>
      </c>
      <c r="B26" s="181">
        <f>DATE(Ausblenden!$A$68,2,Ausblenden!$B85)</f>
        <v>45706</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90"/>
    </row>
    <row r="27" spans="1:20" ht="21" customHeight="1" x14ac:dyDescent="0.35">
      <c r="A27" s="180" t="str">
        <f t="shared" si="2"/>
        <v>Mittwoch</v>
      </c>
      <c r="B27" s="181">
        <f>DATE(Ausblenden!$A$68,2,Ausblenden!$B86)</f>
        <v>45707</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35">
      <c r="A28" s="180" t="str">
        <f t="shared" si="2"/>
        <v>Donnerstag</v>
      </c>
      <c r="B28" s="181">
        <f>DATE(Ausblenden!$A$68,2,Ausblenden!$B87)</f>
        <v>45708</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35">
      <c r="A29" s="180" t="str">
        <f t="shared" si="2"/>
        <v>Freitag</v>
      </c>
      <c r="B29" s="181">
        <f>DATE(Ausblenden!$A$68,2,Ausblenden!$B88)</f>
        <v>45709</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90"/>
    </row>
    <row r="30" spans="1:20" ht="21" customHeight="1" x14ac:dyDescent="0.35">
      <c r="A30" s="180" t="str">
        <f t="shared" si="2"/>
        <v>Samstag</v>
      </c>
      <c r="B30" s="181">
        <f>DATE(Ausblenden!$A$68,2,Ausblenden!$B89)</f>
        <v>45710</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35">
      <c r="A31" s="180" t="str">
        <f t="shared" si="2"/>
        <v>Sonntag</v>
      </c>
      <c r="B31" s="181">
        <f>DATE(Ausblenden!$A$68,2,Ausblenden!$B90)</f>
        <v>45711</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35">
      <c r="A32" s="180" t="str">
        <f t="shared" si="2"/>
        <v>Montag</v>
      </c>
      <c r="B32" s="181">
        <f>DATE(Ausblenden!$A$68,2,Ausblenden!$B91)</f>
        <v>45712</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35">
      <c r="A33" s="180" t="str">
        <f t="shared" si="2"/>
        <v>Dienstag</v>
      </c>
      <c r="B33" s="181">
        <f>DATE(Ausblenden!$A$68,2,Ausblenden!$B92)</f>
        <v>45713</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90"/>
    </row>
    <row r="34" spans="1:20" ht="21" customHeight="1" x14ac:dyDescent="0.35">
      <c r="A34" s="180" t="str">
        <f t="shared" si="2"/>
        <v>Mittwoch</v>
      </c>
      <c r="B34" s="181">
        <f>DATE(Ausblenden!$A$68,2,Ausblenden!$B93)</f>
        <v>45714</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90"/>
    </row>
    <row r="35" spans="1:20" ht="21" customHeight="1" x14ac:dyDescent="0.35">
      <c r="A35" s="180" t="str">
        <f t="shared" si="2"/>
        <v>Donnerstag</v>
      </c>
      <c r="B35" s="181">
        <f>DATE(Ausblenden!$A$68,2,Ausblenden!$B94)</f>
        <v>45715</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35">
      <c r="A36" s="204" t="str">
        <f t="shared" si="2"/>
        <v>Freitag</v>
      </c>
      <c r="B36" s="181">
        <f>DATE(Ausblenden!$A$68,2,Ausblenden!$B95)</f>
        <v>45716</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thickBot="1" x14ac:dyDescent="0.4">
      <c r="A37" s="202" t="str">
        <f t="shared" ref="A37" si="5">TEXT(B37,"TTTT")</f>
        <v/>
      </c>
      <c r="B37" s="203" t="str">
        <f>IF(DATE(Ausblenden!$A$68,3,1) = DATE(Ausblenden!$A$68,2,Ausblenden!$B96), "",DATE(Ausblenden!$A$68,2,Ausblenden!$B96))</f>
        <v/>
      </c>
      <c r="C37" s="93"/>
      <c r="D37" s="93"/>
      <c r="E37" s="93"/>
      <c r="F37" s="170">
        <f t="shared" ref="F37" si="6">SUM(C37:E37)</f>
        <v>0</v>
      </c>
      <c r="G37" s="159"/>
      <c r="H37" s="159"/>
      <c r="I37" s="159"/>
      <c r="J37" s="170">
        <f t="shared" ref="J37" si="7">SUM(G37:I37)</f>
        <v>0</v>
      </c>
      <c r="K37" s="160"/>
      <c r="L37" s="160"/>
      <c r="M37" s="160"/>
      <c r="N37" s="171">
        <f t="shared" ref="N37" si="8">SUM(K37:M37)</f>
        <v>0</v>
      </c>
      <c r="O37" s="161"/>
      <c r="P37" s="160"/>
      <c r="Q37" s="162"/>
      <c r="R37" s="172">
        <f t="shared" ref="R37" si="9">O37+P37+Q37</f>
        <v>0</v>
      </c>
      <c r="S37" s="163"/>
      <c r="T37" s="90"/>
    </row>
    <row r="38" spans="1:20" ht="21" customHeight="1" thickBot="1" x14ac:dyDescent="0.4">
      <c r="A38" s="176" t="s">
        <v>16</v>
      </c>
      <c r="B38" s="177"/>
      <c r="C38" s="48">
        <f>SUM(C9:C37)</f>
        <v>0</v>
      </c>
      <c r="D38" s="48">
        <f t="shared" ref="D38:S38" si="10">SUM(D9:D37)</f>
        <v>0</v>
      </c>
      <c r="E38" s="55">
        <f t="shared" si="10"/>
        <v>0</v>
      </c>
      <c r="F38" s="51">
        <f t="shared" si="10"/>
        <v>0</v>
      </c>
      <c r="G38" s="48">
        <f t="shared" si="10"/>
        <v>0</v>
      </c>
      <c r="H38" s="48">
        <f t="shared" si="10"/>
        <v>0</v>
      </c>
      <c r="I38" s="55">
        <f t="shared" si="10"/>
        <v>0</v>
      </c>
      <c r="J38" s="51">
        <f t="shared" si="10"/>
        <v>0</v>
      </c>
      <c r="K38" s="48">
        <f t="shared" si="10"/>
        <v>0</v>
      </c>
      <c r="L38" s="48">
        <f t="shared" si="10"/>
        <v>0</v>
      </c>
      <c r="M38" s="55">
        <f t="shared" si="10"/>
        <v>0</v>
      </c>
      <c r="N38" s="51">
        <f t="shared" si="10"/>
        <v>0</v>
      </c>
      <c r="O38" s="48">
        <f t="shared" si="10"/>
        <v>0</v>
      </c>
      <c r="P38" s="48">
        <f t="shared" si="10"/>
        <v>0</v>
      </c>
      <c r="Q38" s="55">
        <f t="shared" si="10"/>
        <v>0</v>
      </c>
      <c r="R38" s="51">
        <f t="shared" si="10"/>
        <v>0</v>
      </c>
      <c r="S38" s="48">
        <f t="shared" si="10"/>
        <v>0</v>
      </c>
      <c r="T38" s="59"/>
    </row>
    <row r="39" spans="1:20" ht="15" thickBot="1" x14ac:dyDescent="0.4"/>
    <row r="40" spans="1:20" x14ac:dyDescent="0.35">
      <c r="A40" s="3" t="s">
        <v>47</v>
      </c>
      <c r="B40" s="4"/>
      <c r="C40" s="4"/>
      <c r="D40" s="4"/>
      <c r="E40" s="4"/>
      <c r="F40" s="4"/>
      <c r="G40" s="4"/>
      <c r="H40" s="4"/>
      <c r="I40" s="4"/>
      <c r="J40" s="4"/>
      <c r="K40" s="4"/>
      <c r="L40" s="4"/>
      <c r="M40" s="4"/>
      <c r="N40" s="4"/>
      <c r="O40" s="4"/>
      <c r="P40" s="4"/>
      <c r="Q40" s="4"/>
      <c r="R40" s="4"/>
      <c r="S40" s="4"/>
      <c r="T40" s="224"/>
    </row>
    <row r="41" spans="1:20" x14ac:dyDescent="0.35">
      <c r="A41" s="5"/>
      <c r="B41" s="6"/>
      <c r="C41" s="6"/>
      <c r="D41" s="6"/>
      <c r="E41" s="6"/>
      <c r="F41" s="6"/>
      <c r="G41" s="6"/>
      <c r="H41" s="6"/>
      <c r="I41" s="6"/>
      <c r="J41" s="6"/>
      <c r="K41" s="6"/>
      <c r="L41" s="6"/>
      <c r="M41" s="6"/>
      <c r="N41" s="6"/>
      <c r="O41" s="6"/>
      <c r="P41" s="6"/>
      <c r="Q41" s="6"/>
      <c r="R41" s="6"/>
      <c r="S41" s="6"/>
      <c r="T41" s="225"/>
    </row>
    <row r="42" spans="1:20" x14ac:dyDescent="0.35">
      <c r="A42" s="5"/>
      <c r="B42" s="6"/>
      <c r="C42" s="6"/>
      <c r="D42" s="6"/>
      <c r="E42" s="6"/>
      <c r="F42" s="6"/>
      <c r="G42" s="6"/>
      <c r="H42" s="6"/>
      <c r="I42" s="6"/>
      <c r="J42" s="6"/>
      <c r="K42" s="6"/>
      <c r="L42" s="6"/>
      <c r="M42" s="6"/>
      <c r="N42" s="6"/>
      <c r="O42" s="6"/>
      <c r="P42" s="6"/>
      <c r="Q42" s="6"/>
      <c r="R42" s="6"/>
      <c r="S42" s="6"/>
      <c r="T42" s="225"/>
    </row>
    <row r="43" spans="1:20" x14ac:dyDescent="0.35">
      <c r="A43" s="5"/>
      <c r="B43" s="6"/>
      <c r="C43" s="6"/>
      <c r="D43" s="6"/>
      <c r="E43" s="6"/>
      <c r="F43" s="6"/>
      <c r="G43" s="6"/>
      <c r="H43" s="6"/>
      <c r="I43" s="6"/>
      <c r="J43" s="6"/>
      <c r="K43" s="6"/>
      <c r="L43" s="6"/>
      <c r="M43" s="6"/>
      <c r="N43" s="6"/>
      <c r="O43" s="6"/>
      <c r="P43" s="6"/>
      <c r="Q43" s="6"/>
      <c r="R43" s="6"/>
      <c r="S43" s="6"/>
      <c r="T43" s="225"/>
    </row>
    <row r="44" spans="1:20" x14ac:dyDescent="0.35">
      <c r="A44" s="5"/>
      <c r="B44" s="6"/>
      <c r="C44" s="6"/>
      <c r="D44" s="6"/>
      <c r="E44" s="6"/>
      <c r="F44" s="6"/>
      <c r="G44" s="6"/>
      <c r="H44" s="6"/>
      <c r="I44" s="6"/>
      <c r="J44" s="6"/>
      <c r="K44" s="6"/>
      <c r="L44" s="6"/>
      <c r="M44" s="6"/>
      <c r="N44" s="6"/>
      <c r="O44" s="6"/>
      <c r="P44" s="6"/>
      <c r="Q44" s="6"/>
      <c r="R44" s="6"/>
      <c r="S44" s="6"/>
      <c r="T44" s="225"/>
    </row>
    <row r="45" spans="1:20" x14ac:dyDescent="0.35">
      <c r="A45" s="5"/>
      <c r="B45" s="6"/>
      <c r="C45" s="6"/>
      <c r="D45" s="6"/>
      <c r="E45" s="6"/>
      <c r="F45" s="6"/>
      <c r="G45" s="6"/>
      <c r="H45" s="6"/>
      <c r="I45" s="6"/>
      <c r="J45" s="6"/>
      <c r="K45" s="6"/>
      <c r="L45" s="6"/>
      <c r="M45" s="6"/>
      <c r="N45" s="6"/>
      <c r="O45" s="6"/>
      <c r="P45" s="6"/>
      <c r="Q45" s="6"/>
      <c r="R45" s="6"/>
      <c r="S45" s="6"/>
      <c r="T45" s="225"/>
    </row>
    <row r="46" spans="1:20" ht="15" thickBot="1" x14ac:dyDescent="0.4">
      <c r="A46" s="7"/>
      <c r="B46" s="8"/>
      <c r="C46" s="8"/>
      <c r="D46" s="8"/>
      <c r="E46" s="8"/>
      <c r="F46" s="8"/>
      <c r="G46" s="8"/>
      <c r="H46" s="8"/>
      <c r="I46" s="8"/>
      <c r="J46" s="8"/>
      <c r="K46" s="8"/>
      <c r="L46" s="8"/>
      <c r="M46" s="8"/>
      <c r="N46" s="8"/>
      <c r="O46" s="8"/>
      <c r="P46" s="8"/>
      <c r="Q46" s="8"/>
      <c r="R46" s="8"/>
      <c r="S46" s="8"/>
      <c r="T46" s="226"/>
    </row>
    <row r="71" ht="14.25" customHeight="1" x14ac:dyDescent="0.35"/>
  </sheetData>
  <sheetProtection sheet="1" formatColumns="0"/>
  <customSheetViews>
    <customSheetView guid="{230BA401-F0C0-4897-9C7E-9DC1DEAEC41D}" scale="60" fitToPage="1">
      <selection activeCell="O5" sqref="O4:O5"/>
      <pageMargins left="0.70866141732283472" right="0.70866141732283472" top="0.78740157480314965" bottom="0.78740157480314965" header="0.31496062992125984" footer="0.31496062992125984"/>
      <pageSetup paperSize="9" scale="49" orientation="landscape" horizontalDpi="300" verticalDpi="300" r:id="rId1"/>
    </customSheetView>
    <customSheetView guid="{BCBC1B11-4E9B-4E8B-8945-781F487FE216}" scale="60" fitToPage="1">
      <selection activeCell="O5" sqref="O4:O5"/>
      <pageMargins left="0.70866141732283472" right="0.70866141732283472" top="0.78740157480314965" bottom="0.78740157480314965" header="0.31496062992125984" footer="0.31496062992125984"/>
      <pageSetup paperSize="9" scale="49" orientation="landscape" horizontalDpi="300" verticalDpi="300" r:id="rId2"/>
    </customSheetView>
  </customSheetViews>
  <mergeCells count="5">
    <mergeCell ref="A7:B7"/>
    <mergeCell ref="C7:F7"/>
    <mergeCell ref="G7:J7"/>
    <mergeCell ref="K7:N7"/>
    <mergeCell ref="O7:S7"/>
  </mergeCells>
  <conditionalFormatting sqref="A9:S37">
    <cfRule type="expression" dxfId="65" priority="6">
      <formula>WEEKDAY($B9,2)&gt;5</formula>
    </cfRule>
  </conditionalFormatting>
  <conditionalFormatting sqref="A9:B37">
    <cfRule type="expression" dxfId="64" priority="5">
      <formula>WEEKDAY($B9,2)&gt;5</formula>
    </cfRule>
  </conditionalFormatting>
  <conditionalFormatting sqref="F9:F37">
    <cfRule type="expression" dxfId="63" priority="4">
      <formula>COLUMN()</formula>
    </cfRule>
  </conditionalFormatting>
  <conditionalFormatting sqref="J9:J37">
    <cfRule type="expression" dxfId="62" priority="3">
      <formula>COLUMN()</formula>
    </cfRule>
  </conditionalFormatting>
  <conditionalFormatting sqref="N9:N37">
    <cfRule type="expression" dxfId="61" priority="2">
      <formula>COLUMN()</formula>
    </cfRule>
  </conditionalFormatting>
  <conditionalFormatting sqref="R9:R37">
    <cfRule type="expression" dxfId="60" priority="1">
      <formula>COLUMN()</formula>
    </cfRule>
  </conditionalFormatting>
  <dataValidations count="1">
    <dataValidation type="whole" operator="greaterThanOrEqual" allowBlank="1" showInputMessage="1" showErrorMessage="1" errorTitle="Achtung!" error="Sie dürfen nur ganze Zahlen eingeben!" sqref="C9:S37">
      <formula1>0</formula1>
    </dataValidation>
  </dataValidations>
  <pageMargins left="0.70866141732283472" right="0.70866141732283472" top="0.78740157480314965" bottom="0.78740157480314965" header="0.31496062992125984" footer="0.31496062992125984"/>
  <pageSetup paperSize="9" scale="49" orientation="landscape" horizontalDpi="300" verticalDpi="3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topLeftCell="A4" zoomScale="60" zoomScaleNormal="60" zoomScaleSheetLayoutView="100" zoomScalePageLayoutView="50" workbookViewId="0">
      <selection activeCell="T4" sqref="T4"/>
    </sheetView>
  </sheetViews>
  <sheetFormatPr baseColWidth="10" defaultColWidth="11" defaultRowHeight="14.5" x14ac:dyDescent="0.35"/>
  <cols>
    <col min="1" max="1" width="15.75" style="1" customWidth="1"/>
    <col min="2" max="2" width="10.75" style="1" customWidth="1"/>
    <col min="3" max="5" width="6.08203125" style="1" customWidth="1"/>
    <col min="6" max="6" width="10.58203125" style="1" customWidth="1"/>
    <col min="7" max="14" width="6.08203125" style="1" customWidth="1"/>
    <col min="15" max="15" width="11.33203125" style="1" customWidth="1"/>
    <col min="16" max="16" width="12.5" style="1" customWidth="1"/>
    <col min="17" max="17" width="8.33203125" style="1" customWidth="1"/>
    <col min="18" max="18" width="6.08203125" style="1" customWidth="1"/>
    <col min="19" max="19" width="8.25" style="1" customWidth="1"/>
    <col min="20" max="20" width="38.58203125" style="1" customWidth="1"/>
    <col min="21" max="16384" width="11" style="1"/>
  </cols>
  <sheetData>
    <row r="1" spans="1:20" ht="18.5" x14ac:dyDescent="0.45">
      <c r="A1" s="184" t="s">
        <v>4</v>
      </c>
      <c r="B1" s="184">
        <f>Ausblenden!A68</f>
        <v>2025</v>
      </c>
    </row>
    <row r="3" spans="1:20" ht="21" customHeight="1" x14ac:dyDescent="0.35">
      <c r="A3" s="110" t="s">
        <v>0</v>
      </c>
      <c r="B3" s="62">
        <f>'Deckblatt 2025'!C7</f>
        <v>0</v>
      </c>
    </row>
    <row r="4" spans="1:20" ht="21" customHeight="1" x14ac:dyDescent="0.35">
      <c r="A4" s="110" t="s">
        <v>89</v>
      </c>
      <c r="B4" s="2">
        <f>'Deckblatt 2025'!C9</f>
        <v>0</v>
      </c>
    </row>
    <row r="5" spans="1:20" ht="21" customHeight="1" x14ac:dyDescent="0.35">
      <c r="A5" s="111" t="s">
        <v>59</v>
      </c>
      <c r="B5" s="207">
        <f>'Deckblatt 2025'!C11</f>
        <v>0</v>
      </c>
    </row>
    <row r="6" spans="1:20" ht="21" customHeight="1" thickBot="1" x14ac:dyDescent="0.4"/>
    <row r="7" spans="1:20" ht="22" customHeight="1" thickBot="1" x14ac:dyDescent="0.4">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4">
      <c r="A8" s="174" t="s">
        <v>17</v>
      </c>
      <c r="B8" s="175" t="s">
        <v>18</v>
      </c>
      <c r="C8" s="213" t="s">
        <v>54</v>
      </c>
      <c r="D8" s="212" t="s">
        <v>55</v>
      </c>
      <c r="E8" s="214" t="s">
        <v>97</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35">
      <c r="A9" s="178" t="str">
        <f>TEXT(B9,"TTTT")</f>
        <v>Samstag</v>
      </c>
      <c r="B9" s="179">
        <f>DATE(Ausblenden!$A$68,3,Ausblenden!$B68)</f>
        <v>45717</v>
      </c>
      <c r="C9" s="93"/>
      <c r="D9" s="93"/>
      <c r="E9" s="93"/>
      <c r="F9" s="170">
        <f>SUM(C9:E9)</f>
        <v>0</v>
      </c>
      <c r="G9" s="159"/>
      <c r="H9" s="159"/>
      <c r="I9" s="159"/>
      <c r="J9" s="170">
        <f t="shared" ref="J9:J39" si="0">SUM(G9:I9)</f>
        <v>0</v>
      </c>
      <c r="K9" s="160"/>
      <c r="L9" s="160"/>
      <c r="M9" s="160"/>
      <c r="N9" s="171">
        <f t="shared" ref="N9:N39" si="1">SUM(K9:M9)</f>
        <v>0</v>
      </c>
      <c r="O9" s="161"/>
      <c r="P9" s="160"/>
      <c r="Q9" s="162"/>
      <c r="R9" s="172">
        <f>O9+P9+Q9</f>
        <v>0</v>
      </c>
      <c r="S9" s="163"/>
      <c r="T9" s="90"/>
    </row>
    <row r="10" spans="1:20" ht="21" customHeight="1" x14ac:dyDescent="0.35">
      <c r="A10" s="180" t="str">
        <f t="shared" ref="A10:A39" si="2">TEXT(B10,"TTTT")</f>
        <v>Sonntag</v>
      </c>
      <c r="B10" s="181">
        <f>DATE(Ausblenden!$A$68,3,Ausblenden!$B69)</f>
        <v>45718</v>
      </c>
      <c r="C10" s="93"/>
      <c r="D10" s="93"/>
      <c r="E10" s="93"/>
      <c r="F10" s="170">
        <f>SUM(C10:E10)</f>
        <v>0</v>
      </c>
      <c r="G10" s="159"/>
      <c r="H10" s="159"/>
      <c r="I10" s="159"/>
      <c r="J10" s="170">
        <f t="shared" si="0"/>
        <v>0</v>
      </c>
      <c r="K10" s="160"/>
      <c r="L10" s="160"/>
      <c r="M10" s="160"/>
      <c r="N10" s="171">
        <f t="shared" si="1"/>
        <v>0</v>
      </c>
      <c r="O10" s="161"/>
      <c r="P10" s="160"/>
      <c r="Q10" s="162"/>
      <c r="R10" s="172">
        <f t="shared" ref="R10:R39" si="3">O10+P10+Q10</f>
        <v>0</v>
      </c>
      <c r="S10" s="163"/>
      <c r="T10" s="90"/>
    </row>
    <row r="11" spans="1:20" ht="21" customHeight="1" x14ac:dyDescent="0.35">
      <c r="A11" s="180" t="str">
        <f t="shared" si="2"/>
        <v>Montag</v>
      </c>
      <c r="B11" s="181">
        <f>DATE(Ausblenden!$A$68,3,Ausblenden!$B70)</f>
        <v>45719</v>
      </c>
      <c r="C11" s="93"/>
      <c r="D11" s="93"/>
      <c r="E11" s="93"/>
      <c r="F11" s="170">
        <f t="shared" ref="F11:F39" si="4">SUM(C11:E11)</f>
        <v>0</v>
      </c>
      <c r="G11" s="159"/>
      <c r="H11" s="159"/>
      <c r="I11" s="159"/>
      <c r="J11" s="170">
        <f t="shared" si="0"/>
        <v>0</v>
      </c>
      <c r="K11" s="160"/>
      <c r="L11" s="160"/>
      <c r="M11" s="160"/>
      <c r="N11" s="171">
        <f t="shared" si="1"/>
        <v>0</v>
      </c>
      <c r="O11" s="161"/>
      <c r="P11" s="160"/>
      <c r="Q11" s="162"/>
      <c r="R11" s="172">
        <f t="shared" si="3"/>
        <v>0</v>
      </c>
      <c r="S11" s="163"/>
      <c r="T11" s="90"/>
    </row>
    <row r="12" spans="1:20" ht="21" customHeight="1" x14ac:dyDescent="0.35">
      <c r="A12" s="180" t="str">
        <f t="shared" si="2"/>
        <v>Dienstag</v>
      </c>
      <c r="B12" s="181">
        <f>DATE(Ausblenden!$A$68,3,Ausblenden!$B71)</f>
        <v>45720</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35">
      <c r="A13" s="180" t="str">
        <f t="shared" si="2"/>
        <v>Mittwoch</v>
      </c>
      <c r="B13" s="181">
        <f>DATE(Ausblenden!$A$68,3,Ausblenden!$B72)</f>
        <v>45721</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35">
      <c r="A14" s="180" t="str">
        <f t="shared" si="2"/>
        <v>Donnerstag</v>
      </c>
      <c r="B14" s="181">
        <f>DATE(Ausblenden!$A$68,3,Ausblenden!$B73)</f>
        <v>45722</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35">
      <c r="A15" s="180" t="str">
        <f t="shared" si="2"/>
        <v>Freitag</v>
      </c>
      <c r="B15" s="181">
        <f>DATE(Ausblenden!$A$68,3,Ausblenden!$B74)</f>
        <v>45723</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35">
      <c r="A16" s="180" t="str">
        <f t="shared" si="2"/>
        <v>Samstag</v>
      </c>
      <c r="B16" s="181">
        <f>DATE(Ausblenden!$A$68,3,Ausblenden!$B75)</f>
        <v>45724</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35">
      <c r="A17" s="180" t="str">
        <f t="shared" si="2"/>
        <v>Sonntag</v>
      </c>
      <c r="B17" s="181">
        <f>DATE(Ausblenden!$A$68,3,Ausblenden!$B76)</f>
        <v>45725</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90"/>
    </row>
    <row r="18" spans="1:20" ht="21" customHeight="1" x14ac:dyDescent="0.35">
      <c r="A18" s="180" t="str">
        <f t="shared" si="2"/>
        <v>Montag</v>
      </c>
      <c r="B18" s="181">
        <f>DATE(Ausblenden!$A$68,3,Ausblenden!$B77)</f>
        <v>45726</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35">
      <c r="A19" s="180" t="str">
        <f t="shared" si="2"/>
        <v>Dienstag</v>
      </c>
      <c r="B19" s="181">
        <f>DATE(Ausblenden!$A$68,3,Ausblenden!$B78)</f>
        <v>45727</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35">
      <c r="A20" s="180" t="str">
        <f t="shared" si="2"/>
        <v>Mittwoch</v>
      </c>
      <c r="B20" s="181">
        <f>DATE(Ausblenden!$A$68,3,Ausblenden!$B79)</f>
        <v>45728</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35">
      <c r="A21" s="180" t="str">
        <f t="shared" si="2"/>
        <v>Donnerstag</v>
      </c>
      <c r="B21" s="181">
        <f>DATE(Ausblenden!$A$68,3,Ausblenden!$B80)</f>
        <v>45729</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35">
      <c r="A22" s="180" t="str">
        <f t="shared" si="2"/>
        <v>Freitag</v>
      </c>
      <c r="B22" s="181">
        <f>DATE(Ausblenden!$A$68,3,Ausblenden!$B81)</f>
        <v>45730</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35">
      <c r="A23" s="180" t="str">
        <f t="shared" si="2"/>
        <v>Samstag</v>
      </c>
      <c r="B23" s="181">
        <f>DATE(Ausblenden!$A$68,3,Ausblenden!$B82)</f>
        <v>45731</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35">
      <c r="A24" s="180" t="str">
        <f t="shared" si="2"/>
        <v>Sonntag</v>
      </c>
      <c r="B24" s="181">
        <f>DATE(Ausblenden!$A$68,3,Ausblenden!$B83)</f>
        <v>45732</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35">
      <c r="A25" s="180" t="str">
        <f t="shared" si="2"/>
        <v>Montag</v>
      </c>
      <c r="B25" s="181">
        <f>DATE(Ausblenden!$A$68,3,Ausblenden!$B84)</f>
        <v>45733</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35">
      <c r="A26" s="180" t="str">
        <f t="shared" si="2"/>
        <v>Dienstag</v>
      </c>
      <c r="B26" s="181">
        <f>DATE(Ausblenden!$A$68,3,Ausblenden!$B85)</f>
        <v>45734</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90"/>
    </row>
    <row r="27" spans="1:20" ht="21" customHeight="1" x14ac:dyDescent="0.35">
      <c r="A27" s="180" t="str">
        <f t="shared" si="2"/>
        <v>Mittwoch</v>
      </c>
      <c r="B27" s="181">
        <f>DATE(Ausblenden!$A$68,3,Ausblenden!$B86)</f>
        <v>45735</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35">
      <c r="A28" s="180" t="str">
        <f t="shared" si="2"/>
        <v>Donnerstag</v>
      </c>
      <c r="B28" s="181">
        <f>DATE(Ausblenden!$A$68,3,Ausblenden!$B87)</f>
        <v>45736</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35">
      <c r="A29" s="180" t="str">
        <f t="shared" si="2"/>
        <v>Freitag</v>
      </c>
      <c r="B29" s="181">
        <f>DATE(Ausblenden!$A$68,3,Ausblenden!$B88)</f>
        <v>45737</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90"/>
    </row>
    <row r="30" spans="1:20" ht="21" customHeight="1" x14ac:dyDescent="0.35">
      <c r="A30" s="180" t="str">
        <f t="shared" si="2"/>
        <v>Samstag</v>
      </c>
      <c r="B30" s="181">
        <f>DATE(Ausblenden!$A$68,3,Ausblenden!$B89)</f>
        <v>45738</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35">
      <c r="A31" s="180" t="str">
        <f t="shared" si="2"/>
        <v>Sonntag</v>
      </c>
      <c r="B31" s="181">
        <f>DATE(Ausblenden!$A$68,3,Ausblenden!$B90)</f>
        <v>45739</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35">
      <c r="A32" s="180" t="str">
        <f t="shared" si="2"/>
        <v>Montag</v>
      </c>
      <c r="B32" s="181">
        <f>DATE(Ausblenden!$A$68,3,Ausblenden!$B91)</f>
        <v>45740</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35">
      <c r="A33" s="180" t="str">
        <f t="shared" si="2"/>
        <v>Dienstag</v>
      </c>
      <c r="B33" s="181">
        <f>DATE(Ausblenden!$A$68,3,Ausblenden!$B92)</f>
        <v>45741</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90"/>
    </row>
    <row r="34" spans="1:20" ht="21" customHeight="1" x14ac:dyDescent="0.35">
      <c r="A34" s="180" t="str">
        <f t="shared" si="2"/>
        <v>Mittwoch</v>
      </c>
      <c r="B34" s="181">
        <f>DATE(Ausblenden!$A$68,3,Ausblenden!$B93)</f>
        <v>45742</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90"/>
    </row>
    <row r="35" spans="1:20" ht="21" customHeight="1" x14ac:dyDescent="0.35">
      <c r="A35" s="180" t="str">
        <f t="shared" si="2"/>
        <v>Donnerstag</v>
      </c>
      <c r="B35" s="181">
        <f>DATE(Ausblenden!$A$68,3,Ausblenden!$B94)</f>
        <v>45743</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35">
      <c r="A36" s="180" t="str">
        <f t="shared" si="2"/>
        <v>Freitag</v>
      </c>
      <c r="B36" s="181">
        <f>DATE(Ausblenden!$A$68,3,Ausblenden!$B95)</f>
        <v>45744</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x14ac:dyDescent="0.35">
      <c r="A37" s="180" t="str">
        <f t="shared" si="2"/>
        <v>Samstag</v>
      </c>
      <c r="B37" s="181">
        <f>DATE(Ausblenden!$A$68,3,Ausblenden!$B96)</f>
        <v>45745</v>
      </c>
      <c r="C37" s="93"/>
      <c r="D37" s="93"/>
      <c r="E37" s="93"/>
      <c r="F37" s="170">
        <f t="shared" si="4"/>
        <v>0</v>
      </c>
      <c r="G37" s="164"/>
      <c r="H37" s="164"/>
      <c r="I37" s="164"/>
      <c r="J37" s="170">
        <f t="shared" si="0"/>
        <v>0</v>
      </c>
      <c r="K37" s="165"/>
      <c r="L37" s="165"/>
      <c r="M37" s="165"/>
      <c r="N37" s="171">
        <f t="shared" si="1"/>
        <v>0</v>
      </c>
      <c r="O37" s="161"/>
      <c r="P37" s="160"/>
      <c r="Q37" s="162"/>
      <c r="R37" s="172">
        <f t="shared" si="3"/>
        <v>0</v>
      </c>
      <c r="S37" s="163"/>
      <c r="T37" s="90"/>
    </row>
    <row r="38" spans="1:20" ht="21" customHeight="1" x14ac:dyDescent="0.35">
      <c r="A38" s="180" t="str">
        <f t="shared" si="2"/>
        <v>Sonntag</v>
      </c>
      <c r="B38" s="181">
        <f>DATE(Ausblenden!$A$68,3,Ausblenden!$B97)</f>
        <v>45746</v>
      </c>
      <c r="C38" s="93"/>
      <c r="D38" s="93"/>
      <c r="E38" s="93"/>
      <c r="F38" s="170">
        <f t="shared" si="4"/>
        <v>0</v>
      </c>
      <c r="G38" s="159"/>
      <c r="H38" s="159"/>
      <c r="I38" s="159"/>
      <c r="J38" s="170">
        <f t="shared" si="0"/>
        <v>0</v>
      </c>
      <c r="K38" s="160"/>
      <c r="L38" s="160"/>
      <c r="M38" s="160"/>
      <c r="N38" s="171">
        <f t="shared" si="1"/>
        <v>0</v>
      </c>
      <c r="O38" s="161"/>
      <c r="P38" s="160"/>
      <c r="Q38" s="162"/>
      <c r="R38" s="172">
        <f t="shared" si="3"/>
        <v>0</v>
      </c>
      <c r="S38" s="163"/>
      <c r="T38" s="58"/>
    </row>
    <row r="39" spans="1:20" ht="21" customHeight="1" thickBot="1" x14ac:dyDescent="0.4">
      <c r="A39" s="182" t="str">
        <f t="shared" si="2"/>
        <v>Montag</v>
      </c>
      <c r="B39" s="183">
        <f>DATE(Ausblenden!$A$68,3,Ausblenden!$B98)</f>
        <v>45747</v>
      </c>
      <c r="C39" s="93"/>
      <c r="D39" s="93"/>
      <c r="E39" s="93"/>
      <c r="F39" s="170">
        <f t="shared" si="4"/>
        <v>0</v>
      </c>
      <c r="G39" s="159"/>
      <c r="H39" s="159"/>
      <c r="I39" s="159"/>
      <c r="J39" s="170">
        <f t="shared" si="0"/>
        <v>0</v>
      </c>
      <c r="K39" s="160"/>
      <c r="L39" s="160"/>
      <c r="M39" s="160"/>
      <c r="N39" s="171">
        <f t="shared" si="1"/>
        <v>0</v>
      </c>
      <c r="O39" s="166"/>
      <c r="P39" s="167"/>
      <c r="Q39" s="168"/>
      <c r="R39" s="173">
        <f t="shared" si="3"/>
        <v>0</v>
      </c>
      <c r="S39" s="169"/>
      <c r="T39" s="58"/>
    </row>
    <row r="40" spans="1:20" ht="21" customHeight="1" thickBot="1" x14ac:dyDescent="0.4">
      <c r="A40" s="176" t="s">
        <v>16</v>
      </c>
      <c r="B40" s="177"/>
      <c r="C40" s="48">
        <f t="shared" ref="C40:R40" si="5">SUM(C9:C39)</f>
        <v>0</v>
      </c>
      <c r="D40" s="49">
        <f t="shared" si="5"/>
        <v>0</v>
      </c>
      <c r="E40" s="50">
        <f t="shared" si="5"/>
        <v>0</v>
      </c>
      <c r="F40" s="51">
        <f t="shared" si="5"/>
        <v>0</v>
      </c>
      <c r="G40" s="49">
        <f t="shared" si="5"/>
        <v>0</v>
      </c>
      <c r="H40" s="49">
        <f t="shared" si="5"/>
        <v>0</v>
      </c>
      <c r="I40" s="49">
        <f t="shared" si="5"/>
        <v>0</v>
      </c>
      <c r="J40" s="53">
        <f t="shared" si="5"/>
        <v>0</v>
      </c>
      <c r="K40" s="54">
        <f t="shared" si="5"/>
        <v>0</v>
      </c>
      <c r="L40" s="49">
        <f t="shared" si="5"/>
        <v>0</v>
      </c>
      <c r="M40" s="49">
        <f t="shared" si="5"/>
        <v>0</v>
      </c>
      <c r="N40" s="51">
        <f t="shared" si="5"/>
        <v>0</v>
      </c>
      <c r="O40" s="48">
        <f t="shared" si="5"/>
        <v>0</v>
      </c>
      <c r="P40" s="49">
        <f t="shared" si="5"/>
        <v>0</v>
      </c>
      <c r="Q40" s="52">
        <f t="shared" si="5"/>
        <v>0</v>
      </c>
      <c r="R40" s="51">
        <f t="shared" si="5"/>
        <v>0</v>
      </c>
      <c r="S40" s="55">
        <f>SUM(S9:S39)</f>
        <v>0</v>
      </c>
      <c r="T40" s="59"/>
    </row>
    <row r="41" spans="1:20" ht="15" thickBot="1" x14ac:dyDescent="0.4"/>
    <row r="42" spans="1:20" x14ac:dyDescent="0.35">
      <c r="A42" s="3" t="s">
        <v>47</v>
      </c>
      <c r="B42" s="4"/>
      <c r="C42" s="4"/>
      <c r="D42" s="4"/>
      <c r="E42" s="4"/>
      <c r="F42" s="4"/>
      <c r="G42" s="4"/>
      <c r="H42" s="4"/>
      <c r="I42" s="4"/>
      <c r="J42" s="4"/>
      <c r="K42" s="4"/>
      <c r="L42" s="4"/>
      <c r="M42" s="4"/>
      <c r="N42" s="4"/>
      <c r="O42" s="4"/>
      <c r="P42" s="4"/>
      <c r="Q42" s="4"/>
      <c r="R42" s="4"/>
      <c r="S42" s="4"/>
      <c r="T42" s="224"/>
    </row>
    <row r="43" spans="1:20" x14ac:dyDescent="0.35">
      <c r="A43" s="5"/>
      <c r="B43" s="6"/>
      <c r="C43" s="6"/>
      <c r="D43" s="6"/>
      <c r="E43" s="6"/>
      <c r="F43" s="6"/>
      <c r="G43" s="6"/>
      <c r="H43" s="6"/>
      <c r="I43" s="6"/>
      <c r="J43" s="6"/>
      <c r="K43" s="6"/>
      <c r="L43" s="6"/>
      <c r="M43" s="6"/>
      <c r="N43" s="6"/>
      <c r="O43" s="6"/>
      <c r="P43" s="6"/>
      <c r="Q43" s="6"/>
      <c r="R43" s="6"/>
      <c r="S43" s="6"/>
      <c r="T43" s="225"/>
    </row>
    <row r="44" spans="1:20" x14ac:dyDescent="0.35">
      <c r="A44" s="5"/>
      <c r="B44" s="6"/>
      <c r="C44" s="6"/>
      <c r="D44" s="6"/>
      <c r="E44" s="6"/>
      <c r="F44" s="6"/>
      <c r="G44" s="6"/>
      <c r="H44" s="6"/>
      <c r="I44" s="6"/>
      <c r="J44" s="6"/>
      <c r="K44" s="6"/>
      <c r="L44" s="6"/>
      <c r="M44" s="6"/>
      <c r="N44" s="6"/>
      <c r="O44" s="6"/>
      <c r="P44" s="6"/>
      <c r="Q44" s="6"/>
      <c r="R44" s="6"/>
      <c r="S44" s="6"/>
      <c r="T44" s="225"/>
    </row>
    <row r="45" spans="1:20" x14ac:dyDescent="0.35">
      <c r="A45" s="5"/>
      <c r="B45" s="6"/>
      <c r="C45" s="6"/>
      <c r="D45" s="6"/>
      <c r="E45" s="6"/>
      <c r="F45" s="6"/>
      <c r="G45" s="6"/>
      <c r="H45" s="6"/>
      <c r="I45" s="6"/>
      <c r="J45" s="6"/>
      <c r="K45" s="6"/>
      <c r="L45" s="6"/>
      <c r="M45" s="6"/>
      <c r="N45" s="6"/>
      <c r="O45" s="6"/>
      <c r="P45" s="6"/>
      <c r="Q45" s="6"/>
      <c r="R45" s="6"/>
      <c r="S45" s="6"/>
      <c r="T45" s="225"/>
    </row>
    <row r="46" spans="1:20" x14ac:dyDescent="0.35">
      <c r="A46" s="5"/>
      <c r="B46" s="6"/>
      <c r="C46" s="6"/>
      <c r="D46" s="6"/>
      <c r="E46" s="6"/>
      <c r="F46" s="6"/>
      <c r="G46" s="6"/>
      <c r="H46" s="6"/>
      <c r="I46" s="6"/>
      <c r="J46" s="6"/>
      <c r="K46" s="6"/>
      <c r="L46" s="6"/>
      <c r="M46" s="6"/>
      <c r="N46" s="6"/>
      <c r="O46" s="6"/>
      <c r="P46" s="6"/>
      <c r="Q46" s="6"/>
      <c r="R46" s="6"/>
      <c r="S46" s="6"/>
      <c r="T46" s="225"/>
    </row>
    <row r="47" spans="1:20" x14ac:dyDescent="0.35">
      <c r="A47" s="5"/>
      <c r="B47" s="6"/>
      <c r="C47" s="6"/>
      <c r="D47" s="6"/>
      <c r="E47" s="6"/>
      <c r="F47" s="6"/>
      <c r="G47" s="6"/>
      <c r="H47" s="6"/>
      <c r="I47" s="6"/>
      <c r="J47" s="6"/>
      <c r="K47" s="6"/>
      <c r="L47" s="6"/>
      <c r="M47" s="6"/>
      <c r="N47" s="6"/>
      <c r="O47" s="6"/>
      <c r="P47" s="6"/>
      <c r="Q47" s="6"/>
      <c r="R47" s="6"/>
      <c r="S47" s="6"/>
      <c r="T47" s="225"/>
    </row>
    <row r="48" spans="1:20" ht="15" thickBot="1" x14ac:dyDescent="0.4">
      <c r="A48" s="7"/>
      <c r="B48" s="8"/>
      <c r="C48" s="8"/>
      <c r="D48" s="8"/>
      <c r="E48" s="8"/>
      <c r="F48" s="8"/>
      <c r="G48" s="8"/>
      <c r="H48" s="8"/>
      <c r="I48" s="8"/>
      <c r="J48" s="8"/>
      <c r="K48" s="8"/>
      <c r="L48" s="8"/>
      <c r="M48" s="8"/>
      <c r="N48" s="8"/>
      <c r="O48" s="8"/>
      <c r="P48" s="8"/>
      <c r="Q48" s="8"/>
      <c r="R48" s="8"/>
      <c r="S48" s="8"/>
      <c r="T48" s="226"/>
    </row>
    <row r="73" ht="14.25" customHeight="1" x14ac:dyDescent="0.35"/>
  </sheetData>
  <sheetProtection sheet="1" formatColumns="0"/>
  <customSheetViews>
    <customSheetView guid="{230BA401-F0C0-4897-9C7E-9DC1DEAEC41D}" scale="60" fitToPage="1" topLeftCell="A4">
      <selection activeCell="T4" sqref="T4"/>
      <pageMargins left="0.70866141732283472" right="0.70866141732283472" top="0.78740157480314965" bottom="0.78740157480314965" header="0.31496062992125984" footer="0.31496062992125984"/>
      <pageSetup paperSize="9" scale="46" orientation="landscape" horizontalDpi="300" verticalDpi="300" r:id="rId1"/>
    </customSheetView>
    <customSheetView guid="{BCBC1B11-4E9B-4E8B-8945-781F487FE216}" scale="60" fitToPage="1" topLeftCell="A4">
      <selection activeCell="T4" sqref="T4"/>
      <pageMargins left="0.70866141732283472" right="0.70866141732283472" top="0.78740157480314965" bottom="0.78740157480314965" header="0.31496062992125984" footer="0.31496062992125984"/>
      <pageSetup paperSize="9" scale="46" orientation="landscape" horizontalDpi="300" verticalDpi="300" r:id="rId2"/>
    </customSheetView>
  </customSheetViews>
  <mergeCells count="5">
    <mergeCell ref="A7:B7"/>
    <mergeCell ref="C7:F7"/>
    <mergeCell ref="G7:J7"/>
    <mergeCell ref="K7:N7"/>
    <mergeCell ref="O7:S7"/>
  </mergeCells>
  <conditionalFormatting sqref="A9:S39">
    <cfRule type="expression" dxfId="59" priority="6">
      <formula>WEEKDAY($B9,2)&gt;5</formula>
    </cfRule>
  </conditionalFormatting>
  <conditionalFormatting sqref="A9:B39">
    <cfRule type="expression" dxfId="58" priority="5">
      <formula>WEEKDAY($B9,2)&gt;5</formula>
    </cfRule>
  </conditionalFormatting>
  <conditionalFormatting sqref="F9:F39">
    <cfRule type="expression" dxfId="57" priority="4">
      <formula>COLUMN()</formula>
    </cfRule>
  </conditionalFormatting>
  <conditionalFormatting sqref="J9:J39">
    <cfRule type="expression" dxfId="56" priority="3">
      <formula>COLUMN()</formula>
    </cfRule>
  </conditionalFormatting>
  <conditionalFormatting sqref="N9:N39">
    <cfRule type="expression" dxfId="55" priority="2">
      <formula>COLUMN()</formula>
    </cfRule>
  </conditionalFormatting>
  <conditionalFormatting sqref="R9:R39">
    <cfRule type="expression" dxfId="54" priority="1">
      <formula>COLUMN()</formula>
    </cfRule>
  </conditionalFormatting>
  <dataValidations count="1">
    <dataValidation type="whole" operator="greaterThanOrEqual" allowBlank="1" showInputMessage="1" showErrorMessage="1" errorTitle="Achtung!" error="Sie dürfen nur ganze Zahlen eingeben!" sqref="C9:S39">
      <formula1>0</formula1>
    </dataValidation>
  </dataValidations>
  <pageMargins left="0.70866141732283472" right="0.70866141732283472" top="0.78740157480314965" bottom="0.78740157480314965" header="0.31496062992125984" footer="0.31496062992125984"/>
  <pageSetup paperSize="9" scale="46" orientation="landscape" horizontalDpi="300" verticalDpi="3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topLeftCell="A13" zoomScale="60" zoomScaleNormal="60" zoomScaleSheetLayoutView="100" zoomScalePageLayoutView="50" workbookViewId="0">
      <selection activeCell="B29" sqref="A29:B29"/>
    </sheetView>
  </sheetViews>
  <sheetFormatPr baseColWidth="10" defaultColWidth="11" defaultRowHeight="14.5" x14ac:dyDescent="0.35"/>
  <cols>
    <col min="1" max="1" width="15.75" style="1" customWidth="1"/>
    <col min="2" max="2" width="10.75" style="1" customWidth="1"/>
    <col min="3" max="5" width="6.08203125" style="1" customWidth="1"/>
    <col min="6" max="6" width="10.58203125" style="1" customWidth="1"/>
    <col min="7" max="14" width="6.08203125" style="1" customWidth="1"/>
    <col min="15" max="15" width="11.33203125" style="1" customWidth="1"/>
    <col min="16" max="16" width="12.5" style="1" customWidth="1"/>
    <col min="17" max="17" width="8.33203125" style="1" customWidth="1"/>
    <col min="18" max="18" width="6.08203125" style="1" customWidth="1"/>
    <col min="19" max="19" width="8.25" style="1" customWidth="1"/>
    <col min="20" max="20" width="38.58203125" style="1" customWidth="1"/>
    <col min="21" max="16384" width="11" style="1"/>
  </cols>
  <sheetData>
    <row r="1" spans="1:20" ht="18.5" x14ac:dyDescent="0.45">
      <c r="A1" s="184" t="s">
        <v>5</v>
      </c>
      <c r="B1" s="184">
        <f>Ausblenden!A68</f>
        <v>2025</v>
      </c>
    </row>
    <row r="3" spans="1:20" ht="21" customHeight="1" x14ac:dyDescent="0.35">
      <c r="A3" s="110" t="s">
        <v>0</v>
      </c>
      <c r="B3" s="62">
        <f>'Deckblatt 2025'!C7</f>
        <v>0</v>
      </c>
    </row>
    <row r="4" spans="1:20" ht="21" customHeight="1" x14ac:dyDescent="0.35">
      <c r="A4" s="110" t="s">
        <v>89</v>
      </c>
      <c r="B4" s="2">
        <f>'Deckblatt 2025'!C9</f>
        <v>0</v>
      </c>
    </row>
    <row r="5" spans="1:20" ht="21" customHeight="1" x14ac:dyDescent="0.35">
      <c r="A5" s="111" t="s">
        <v>59</v>
      </c>
      <c r="B5" s="207">
        <f>'Deckblatt 2025'!C11</f>
        <v>0</v>
      </c>
    </row>
    <row r="6" spans="1:20" ht="21" customHeight="1" thickBot="1" x14ac:dyDescent="0.4"/>
    <row r="7" spans="1:20" ht="22" customHeight="1" thickBot="1" x14ac:dyDescent="0.4">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4">
      <c r="A8" s="174" t="s">
        <v>17</v>
      </c>
      <c r="B8" s="175" t="s">
        <v>18</v>
      </c>
      <c r="C8" s="213" t="s">
        <v>54</v>
      </c>
      <c r="D8" s="212" t="s">
        <v>55</v>
      </c>
      <c r="E8" s="214" t="s">
        <v>97</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35">
      <c r="A9" s="178" t="str">
        <f>TEXT(B9,"TTTT")</f>
        <v>Dienstag</v>
      </c>
      <c r="B9" s="179">
        <f>DATE(Ausblenden!$A$68,4,Ausblenden!$B68)</f>
        <v>45748</v>
      </c>
      <c r="C9" s="93"/>
      <c r="D9" s="93"/>
      <c r="E9" s="93"/>
      <c r="F9" s="170">
        <f>SUM(C9:E9)</f>
        <v>0</v>
      </c>
      <c r="G9" s="159"/>
      <c r="H9" s="159"/>
      <c r="I9" s="159"/>
      <c r="J9" s="170">
        <f t="shared" ref="J9:J38" si="0">SUM(G9:I9)</f>
        <v>0</v>
      </c>
      <c r="K9" s="160"/>
      <c r="L9" s="160"/>
      <c r="M9" s="160"/>
      <c r="N9" s="171">
        <f t="shared" ref="N9:N38" si="1">SUM(K9:M9)</f>
        <v>0</v>
      </c>
      <c r="O9" s="161"/>
      <c r="P9" s="160"/>
      <c r="Q9" s="162"/>
      <c r="R9" s="172">
        <f>O9+P9+Q9</f>
        <v>0</v>
      </c>
      <c r="S9" s="163"/>
      <c r="T9" s="90"/>
    </row>
    <row r="10" spans="1:20" ht="21" customHeight="1" x14ac:dyDescent="0.35">
      <c r="A10" s="180" t="str">
        <f t="shared" ref="A10:A38" si="2">TEXT(B10,"TTTT")</f>
        <v>Mittwoch</v>
      </c>
      <c r="B10" s="181">
        <f>DATE(Ausblenden!$A$68,4,Ausblenden!$B69)</f>
        <v>45749</v>
      </c>
      <c r="C10" s="93"/>
      <c r="D10" s="93"/>
      <c r="E10" s="93"/>
      <c r="F10" s="170">
        <f>SUM(C10:E10)</f>
        <v>0</v>
      </c>
      <c r="G10" s="159"/>
      <c r="H10" s="159"/>
      <c r="I10" s="159"/>
      <c r="J10" s="170">
        <f t="shared" si="0"/>
        <v>0</v>
      </c>
      <c r="K10" s="160"/>
      <c r="L10" s="160"/>
      <c r="M10" s="160"/>
      <c r="N10" s="171">
        <f t="shared" si="1"/>
        <v>0</v>
      </c>
      <c r="O10" s="161"/>
      <c r="P10" s="160"/>
      <c r="Q10" s="162"/>
      <c r="R10" s="172">
        <f t="shared" ref="R10:R38" si="3">O10+P10+Q10</f>
        <v>0</v>
      </c>
      <c r="S10" s="163"/>
      <c r="T10" s="90"/>
    </row>
    <row r="11" spans="1:20" ht="21" customHeight="1" x14ac:dyDescent="0.35">
      <c r="A11" s="180" t="str">
        <f t="shared" si="2"/>
        <v>Donnerstag</v>
      </c>
      <c r="B11" s="181">
        <f>DATE(Ausblenden!$A$68,4,Ausblenden!$B70)</f>
        <v>45750</v>
      </c>
      <c r="C11" s="93"/>
      <c r="D11" s="93"/>
      <c r="E11" s="93"/>
      <c r="F11" s="170">
        <f t="shared" ref="F11:F38" si="4">SUM(C11:E11)</f>
        <v>0</v>
      </c>
      <c r="G11" s="159"/>
      <c r="H11" s="159"/>
      <c r="I11" s="159"/>
      <c r="J11" s="170">
        <f t="shared" si="0"/>
        <v>0</v>
      </c>
      <c r="K11" s="160"/>
      <c r="L11" s="160"/>
      <c r="M11" s="160"/>
      <c r="N11" s="171">
        <f t="shared" si="1"/>
        <v>0</v>
      </c>
      <c r="O11" s="161"/>
      <c r="P11" s="160"/>
      <c r="Q11" s="162"/>
      <c r="R11" s="172">
        <f t="shared" si="3"/>
        <v>0</v>
      </c>
      <c r="S11" s="163"/>
      <c r="T11" s="90"/>
    </row>
    <row r="12" spans="1:20" ht="21" customHeight="1" x14ac:dyDescent="0.35">
      <c r="A12" s="180" t="str">
        <f t="shared" si="2"/>
        <v>Freitag</v>
      </c>
      <c r="B12" s="181">
        <f>DATE(Ausblenden!$A$68,4,Ausblenden!$B71)</f>
        <v>45751</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35">
      <c r="A13" s="180" t="str">
        <f t="shared" si="2"/>
        <v>Samstag</v>
      </c>
      <c r="B13" s="181">
        <f>DATE(Ausblenden!$A$68,4,Ausblenden!$B72)</f>
        <v>45752</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35">
      <c r="A14" s="180" t="str">
        <f t="shared" si="2"/>
        <v>Sonntag</v>
      </c>
      <c r="B14" s="181">
        <f>DATE(Ausblenden!$A$68,4,Ausblenden!$B73)</f>
        <v>45753</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35">
      <c r="A15" s="180" t="str">
        <f t="shared" si="2"/>
        <v>Montag</v>
      </c>
      <c r="B15" s="181">
        <f>DATE(Ausblenden!$A$68,4,Ausblenden!$B74)</f>
        <v>45754</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35">
      <c r="A16" s="180" t="str">
        <f t="shared" si="2"/>
        <v>Dienstag</v>
      </c>
      <c r="B16" s="181">
        <f>DATE(Ausblenden!$A$68,4,Ausblenden!$B75)</f>
        <v>45755</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35">
      <c r="A17" s="180" t="str">
        <f t="shared" si="2"/>
        <v>Mittwoch</v>
      </c>
      <c r="B17" s="181">
        <f>DATE(Ausblenden!$A$68,4,Ausblenden!$B76)</f>
        <v>45756</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90"/>
    </row>
    <row r="18" spans="1:20" ht="21" customHeight="1" x14ac:dyDescent="0.35">
      <c r="A18" s="180" t="str">
        <f t="shared" si="2"/>
        <v>Donnerstag</v>
      </c>
      <c r="B18" s="181">
        <f>DATE(Ausblenden!$A$68,4,Ausblenden!$B77)</f>
        <v>45757</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35">
      <c r="A19" s="180" t="str">
        <f t="shared" si="2"/>
        <v>Freitag</v>
      </c>
      <c r="B19" s="181">
        <f>DATE(Ausblenden!$A$68,4,Ausblenden!$B78)</f>
        <v>45758</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35">
      <c r="A20" s="180" t="str">
        <f t="shared" si="2"/>
        <v>Samstag</v>
      </c>
      <c r="B20" s="181">
        <f>DATE(Ausblenden!$A$68,4,Ausblenden!$B79)</f>
        <v>45759</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35">
      <c r="A21" s="180" t="str">
        <f t="shared" si="2"/>
        <v>Sonntag</v>
      </c>
      <c r="B21" s="181">
        <f>DATE(Ausblenden!$A$68,4,Ausblenden!$B80)</f>
        <v>45760</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35">
      <c r="A22" s="180" t="str">
        <f t="shared" si="2"/>
        <v>Montag</v>
      </c>
      <c r="B22" s="181">
        <f>DATE(Ausblenden!$A$68,4,Ausblenden!$B81)</f>
        <v>45761</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35">
      <c r="A23" s="180" t="str">
        <f t="shared" si="2"/>
        <v>Dienstag</v>
      </c>
      <c r="B23" s="181">
        <f>DATE(Ausblenden!$A$68,4,Ausblenden!$B82)</f>
        <v>45762</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35">
      <c r="A24" s="180" t="str">
        <f t="shared" si="2"/>
        <v>Mittwoch</v>
      </c>
      <c r="B24" s="181">
        <f>DATE(Ausblenden!$A$68,4,Ausblenden!$B83)</f>
        <v>45763</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35">
      <c r="A25" s="180" t="str">
        <f t="shared" si="2"/>
        <v>Donnerstag</v>
      </c>
      <c r="B25" s="181">
        <f>DATE(Ausblenden!$A$68,4,Ausblenden!$B84)</f>
        <v>45764</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35">
      <c r="A26" s="243" t="str">
        <f t="shared" si="2"/>
        <v>Freitag</v>
      </c>
      <c r="B26" s="244">
        <f>DATE(Ausblenden!$A$68,4,Ausblenden!$B85)</f>
        <v>45765</v>
      </c>
      <c r="C26" s="232"/>
      <c r="D26" s="232"/>
      <c r="E26" s="232"/>
      <c r="F26" s="233">
        <f t="shared" si="4"/>
        <v>0</v>
      </c>
      <c r="G26" s="234"/>
      <c r="H26" s="234"/>
      <c r="I26" s="234"/>
      <c r="J26" s="233">
        <f t="shared" si="0"/>
        <v>0</v>
      </c>
      <c r="K26" s="235"/>
      <c r="L26" s="235"/>
      <c r="M26" s="235"/>
      <c r="N26" s="236">
        <f t="shared" si="1"/>
        <v>0</v>
      </c>
      <c r="O26" s="237"/>
      <c r="P26" s="235"/>
      <c r="Q26" s="238"/>
      <c r="R26" s="239">
        <f t="shared" si="3"/>
        <v>0</v>
      </c>
      <c r="S26" s="240"/>
      <c r="T26" s="90"/>
    </row>
    <row r="27" spans="1:20" ht="21" customHeight="1" x14ac:dyDescent="0.35">
      <c r="A27" s="180" t="str">
        <f t="shared" si="2"/>
        <v>Samstag</v>
      </c>
      <c r="B27" s="181">
        <f>DATE(Ausblenden!$A$68,4,Ausblenden!$B86)</f>
        <v>45766</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35">
      <c r="A28" s="180" t="str">
        <f t="shared" si="2"/>
        <v>Sonntag</v>
      </c>
      <c r="B28" s="181">
        <f>DATE(Ausblenden!$A$68,4,Ausblenden!$B87)</f>
        <v>45767</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35">
      <c r="A29" s="243" t="str">
        <f t="shared" si="2"/>
        <v>Montag</v>
      </c>
      <c r="B29" s="244">
        <f>DATE(Ausblenden!$A$68,4,Ausblenden!$B88)</f>
        <v>45768</v>
      </c>
      <c r="C29" s="232"/>
      <c r="D29" s="232"/>
      <c r="E29" s="232"/>
      <c r="F29" s="233">
        <f t="shared" si="4"/>
        <v>0</v>
      </c>
      <c r="G29" s="234"/>
      <c r="H29" s="234"/>
      <c r="I29" s="234"/>
      <c r="J29" s="233">
        <f t="shared" si="0"/>
        <v>0</v>
      </c>
      <c r="K29" s="235"/>
      <c r="L29" s="235"/>
      <c r="M29" s="235"/>
      <c r="N29" s="236">
        <f t="shared" si="1"/>
        <v>0</v>
      </c>
      <c r="O29" s="237"/>
      <c r="P29" s="235"/>
      <c r="Q29" s="238"/>
      <c r="R29" s="239">
        <f t="shared" si="3"/>
        <v>0</v>
      </c>
      <c r="S29" s="240"/>
      <c r="T29" s="90"/>
    </row>
    <row r="30" spans="1:20" ht="21" customHeight="1" x14ac:dyDescent="0.35">
      <c r="A30" s="180" t="str">
        <f t="shared" si="2"/>
        <v>Dienstag</v>
      </c>
      <c r="B30" s="181">
        <f>DATE(Ausblenden!$A$68,4,Ausblenden!$B89)</f>
        <v>45769</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35">
      <c r="A31" s="180" t="str">
        <f t="shared" si="2"/>
        <v>Mittwoch</v>
      </c>
      <c r="B31" s="181">
        <f>DATE(Ausblenden!$A$68,4,Ausblenden!$B90)</f>
        <v>45770</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35">
      <c r="A32" s="180" t="str">
        <f t="shared" si="2"/>
        <v>Donnerstag</v>
      </c>
      <c r="B32" s="181">
        <f>DATE(Ausblenden!$A$68,4,Ausblenden!$B91)</f>
        <v>45771</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35">
      <c r="A33" s="180" t="str">
        <f t="shared" si="2"/>
        <v>Freitag</v>
      </c>
      <c r="B33" s="181">
        <f>DATE(Ausblenden!$A$68,4,Ausblenden!$B92)</f>
        <v>45772</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90"/>
    </row>
    <row r="34" spans="1:20" ht="21" customHeight="1" x14ac:dyDescent="0.35">
      <c r="A34" s="180" t="str">
        <f t="shared" si="2"/>
        <v>Samstag</v>
      </c>
      <c r="B34" s="181">
        <f>DATE(Ausblenden!$A$68,4,Ausblenden!$B93)</f>
        <v>45773</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90"/>
    </row>
    <row r="35" spans="1:20" ht="21" customHeight="1" x14ac:dyDescent="0.35">
      <c r="A35" s="180" t="str">
        <f t="shared" si="2"/>
        <v>Sonntag</v>
      </c>
      <c r="B35" s="181">
        <f>DATE(Ausblenden!$A$68,4,Ausblenden!$B94)</f>
        <v>45774</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35">
      <c r="A36" s="180" t="str">
        <f t="shared" si="2"/>
        <v>Montag</v>
      </c>
      <c r="B36" s="181">
        <f>DATE(Ausblenden!$A$68,4,Ausblenden!$B95)</f>
        <v>45775</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x14ac:dyDescent="0.35">
      <c r="A37" s="180" t="str">
        <f t="shared" si="2"/>
        <v>Dienstag</v>
      </c>
      <c r="B37" s="181">
        <f>DATE(Ausblenden!$A$68,4,Ausblenden!$B96)</f>
        <v>45776</v>
      </c>
      <c r="C37" s="93"/>
      <c r="D37" s="93"/>
      <c r="E37" s="93"/>
      <c r="F37" s="170">
        <f t="shared" si="4"/>
        <v>0</v>
      </c>
      <c r="G37" s="164"/>
      <c r="H37" s="164"/>
      <c r="I37" s="164"/>
      <c r="J37" s="170">
        <f t="shared" si="0"/>
        <v>0</v>
      </c>
      <c r="K37" s="165"/>
      <c r="L37" s="165"/>
      <c r="M37" s="165"/>
      <c r="N37" s="171">
        <f t="shared" si="1"/>
        <v>0</v>
      </c>
      <c r="O37" s="161"/>
      <c r="P37" s="160"/>
      <c r="Q37" s="162"/>
      <c r="R37" s="172">
        <f t="shared" si="3"/>
        <v>0</v>
      </c>
      <c r="S37" s="163"/>
      <c r="T37" s="90"/>
    </row>
    <row r="38" spans="1:20" ht="21" customHeight="1" thickBot="1" x14ac:dyDescent="0.4">
      <c r="A38" s="180" t="str">
        <f t="shared" si="2"/>
        <v>Mittwoch</v>
      </c>
      <c r="B38" s="181">
        <f>DATE(Ausblenden!$A$68,4,Ausblenden!$B97)</f>
        <v>45777</v>
      </c>
      <c r="C38" s="93"/>
      <c r="D38" s="93"/>
      <c r="E38" s="93"/>
      <c r="F38" s="170">
        <f t="shared" si="4"/>
        <v>0</v>
      </c>
      <c r="G38" s="159"/>
      <c r="H38" s="159"/>
      <c r="I38" s="159"/>
      <c r="J38" s="170">
        <f t="shared" si="0"/>
        <v>0</v>
      </c>
      <c r="K38" s="160"/>
      <c r="L38" s="160"/>
      <c r="M38" s="160"/>
      <c r="N38" s="171">
        <f t="shared" si="1"/>
        <v>0</v>
      </c>
      <c r="O38" s="161"/>
      <c r="P38" s="160"/>
      <c r="Q38" s="162"/>
      <c r="R38" s="172">
        <f t="shared" si="3"/>
        <v>0</v>
      </c>
      <c r="S38" s="163"/>
      <c r="T38" s="58"/>
    </row>
    <row r="39" spans="1:20" ht="21" customHeight="1" thickBot="1" x14ac:dyDescent="0.4">
      <c r="A39" s="176" t="s">
        <v>16</v>
      </c>
      <c r="B39" s="177"/>
      <c r="C39" s="48">
        <f t="shared" ref="C39:S39" si="5">SUM(C9:C38)</f>
        <v>0</v>
      </c>
      <c r="D39" s="49">
        <f t="shared" si="5"/>
        <v>0</v>
      </c>
      <c r="E39" s="50">
        <f t="shared" si="5"/>
        <v>0</v>
      </c>
      <c r="F39" s="51">
        <f t="shared" si="5"/>
        <v>0</v>
      </c>
      <c r="G39" s="49">
        <f t="shared" si="5"/>
        <v>0</v>
      </c>
      <c r="H39" s="49">
        <f t="shared" si="5"/>
        <v>0</v>
      </c>
      <c r="I39" s="49">
        <f t="shared" si="5"/>
        <v>0</v>
      </c>
      <c r="J39" s="53">
        <f t="shared" si="5"/>
        <v>0</v>
      </c>
      <c r="K39" s="54">
        <f t="shared" si="5"/>
        <v>0</v>
      </c>
      <c r="L39" s="49">
        <f t="shared" si="5"/>
        <v>0</v>
      </c>
      <c r="M39" s="49">
        <f t="shared" si="5"/>
        <v>0</v>
      </c>
      <c r="N39" s="51">
        <f t="shared" si="5"/>
        <v>0</v>
      </c>
      <c r="O39" s="48">
        <f t="shared" si="5"/>
        <v>0</v>
      </c>
      <c r="P39" s="49">
        <f t="shared" si="5"/>
        <v>0</v>
      </c>
      <c r="Q39" s="52">
        <f t="shared" si="5"/>
        <v>0</v>
      </c>
      <c r="R39" s="51">
        <f t="shared" si="5"/>
        <v>0</v>
      </c>
      <c r="S39" s="55">
        <f t="shared" si="5"/>
        <v>0</v>
      </c>
      <c r="T39" s="59"/>
    </row>
    <row r="40" spans="1:20" ht="15" thickBot="1" x14ac:dyDescent="0.4"/>
    <row r="41" spans="1:20" x14ac:dyDescent="0.35">
      <c r="A41" s="3" t="s">
        <v>47</v>
      </c>
      <c r="B41" s="4"/>
      <c r="C41" s="4"/>
      <c r="D41" s="4"/>
      <c r="E41" s="4"/>
      <c r="F41" s="4"/>
      <c r="G41" s="4"/>
      <c r="H41" s="4"/>
      <c r="I41" s="4"/>
      <c r="J41" s="4"/>
      <c r="K41" s="4"/>
      <c r="L41" s="4"/>
      <c r="M41" s="4"/>
      <c r="N41" s="4"/>
      <c r="O41" s="4"/>
      <c r="P41" s="4"/>
      <c r="Q41" s="4"/>
      <c r="R41" s="4"/>
      <c r="S41" s="4"/>
      <c r="T41" s="224"/>
    </row>
    <row r="42" spans="1:20" x14ac:dyDescent="0.35">
      <c r="A42" s="5"/>
      <c r="B42" s="6"/>
      <c r="C42" s="6"/>
      <c r="D42" s="6"/>
      <c r="E42" s="6"/>
      <c r="F42" s="6"/>
      <c r="G42" s="6"/>
      <c r="H42" s="6"/>
      <c r="I42" s="6"/>
      <c r="J42" s="6"/>
      <c r="K42" s="6"/>
      <c r="L42" s="6"/>
      <c r="M42" s="6"/>
      <c r="N42" s="6"/>
      <c r="O42" s="6"/>
      <c r="P42" s="6"/>
      <c r="Q42" s="6"/>
      <c r="R42" s="6"/>
      <c r="S42" s="6"/>
      <c r="T42" s="225"/>
    </row>
    <row r="43" spans="1:20" x14ac:dyDescent="0.35">
      <c r="A43" s="5"/>
      <c r="B43" s="6"/>
      <c r="C43" s="6"/>
      <c r="D43" s="6"/>
      <c r="E43" s="6"/>
      <c r="F43" s="6"/>
      <c r="G43" s="6"/>
      <c r="H43" s="6"/>
      <c r="I43" s="6"/>
      <c r="J43" s="6"/>
      <c r="K43" s="6"/>
      <c r="L43" s="6"/>
      <c r="M43" s="6"/>
      <c r="N43" s="6"/>
      <c r="O43" s="6"/>
      <c r="P43" s="6"/>
      <c r="Q43" s="6"/>
      <c r="R43" s="6"/>
      <c r="S43" s="6"/>
      <c r="T43" s="225"/>
    </row>
    <row r="44" spans="1:20" x14ac:dyDescent="0.35">
      <c r="A44" s="5"/>
      <c r="B44" s="6"/>
      <c r="C44" s="6"/>
      <c r="D44" s="6"/>
      <c r="E44" s="6"/>
      <c r="F44" s="6"/>
      <c r="G44" s="6"/>
      <c r="H44" s="6"/>
      <c r="I44" s="6"/>
      <c r="J44" s="6"/>
      <c r="K44" s="6"/>
      <c r="L44" s="6"/>
      <c r="M44" s="6"/>
      <c r="N44" s="6"/>
      <c r="O44" s="6"/>
      <c r="P44" s="6"/>
      <c r="Q44" s="6"/>
      <c r="R44" s="6"/>
      <c r="S44" s="6"/>
      <c r="T44" s="225"/>
    </row>
    <row r="45" spans="1:20" x14ac:dyDescent="0.35">
      <c r="A45" s="5"/>
      <c r="B45" s="6"/>
      <c r="C45" s="6"/>
      <c r="D45" s="6"/>
      <c r="E45" s="6"/>
      <c r="F45" s="6"/>
      <c r="G45" s="6"/>
      <c r="H45" s="6"/>
      <c r="I45" s="6"/>
      <c r="J45" s="6"/>
      <c r="K45" s="6"/>
      <c r="L45" s="6"/>
      <c r="M45" s="6"/>
      <c r="N45" s="6"/>
      <c r="O45" s="6"/>
      <c r="P45" s="6"/>
      <c r="Q45" s="6"/>
      <c r="R45" s="6"/>
      <c r="S45" s="6"/>
      <c r="T45" s="225"/>
    </row>
    <row r="46" spans="1:20" x14ac:dyDescent="0.35">
      <c r="A46" s="5"/>
      <c r="B46" s="6"/>
      <c r="C46" s="6"/>
      <c r="D46" s="6"/>
      <c r="E46" s="6"/>
      <c r="F46" s="6"/>
      <c r="G46" s="6"/>
      <c r="H46" s="6"/>
      <c r="I46" s="6"/>
      <c r="J46" s="6"/>
      <c r="K46" s="6"/>
      <c r="L46" s="6"/>
      <c r="M46" s="6"/>
      <c r="N46" s="6"/>
      <c r="O46" s="6"/>
      <c r="P46" s="6"/>
      <c r="Q46" s="6"/>
      <c r="R46" s="6"/>
      <c r="S46" s="6"/>
      <c r="T46" s="225"/>
    </row>
    <row r="47" spans="1:20" ht="15" thickBot="1" x14ac:dyDescent="0.4">
      <c r="A47" s="7"/>
      <c r="B47" s="8"/>
      <c r="C47" s="8"/>
      <c r="D47" s="8"/>
      <c r="E47" s="8"/>
      <c r="F47" s="8"/>
      <c r="G47" s="8"/>
      <c r="H47" s="8"/>
      <c r="I47" s="8"/>
      <c r="J47" s="8"/>
      <c r="K47" s="8"/>
      <c r="L47" s="8"/>
      <c r="M47" s="8"/>
      <c r="N47" s="8"/>
      <c r="O47" s="8"/>
      <c r="P47" s="8"/>
      <c r="Q47" s="8"/>
      <c r="R47" s="8"/>
      <c r="S47" s="8"/>
      <c r="T47" s="226"/>
    </row>
    <row r="72" ht="14.25" customHeight="1" x14ac:dyDescent="0.35"/>
  </sheetData>
  <sheetProtection sheet="1" formatColumns="0"/>
  <customSheetViews>
    <customSheetView guid="{230BA401-F0C0-4897-9C7E-9DC1DEAEC41D}" scale="60" fitToPage="1" topLeftCell="A13">
      <selection activeCell="B29" sqref="A29:B29"/>
      <pageMargins left="0.70866141732283472" right="0.70866141732283472" top="0.78740157480314965" bottom="0.78740157480314965" header="0.31496062992125984" footer="0.31496062992125984"/>
      <pageSetup paperSize="9" scale="47" orientation="landscape" horizontalDpi="300" verticalDpi="300" r:id="rId1"/>
    </customSheetView>
    <customSheetView guid="{BCBC1B11-4E9B-4E8B-8945-781F487FE216}" scale="60" fitToPage="1" topLeftCell="A13">
      <selection activeCell="B29" sqref="A29:B29"/>
      <pageMargins left="0.70866141732283472" right="0.70866141732283472" top="0.78740157480314965" bottom="0.78740157480314965" header="0.31496062992125984" footer="0.31496062992125984"/>
      <pageSetup paperSize="9" scale="47" orientation="landscape" horizontalDpi="300" verticalDpi="300" r:id="rId2"/>
    </customSheetView>
  </customSheetViews>
  <mergeCells count="5">
    <mergeCell ref="A7:B7"/>
    <mergeCell ref="C7:F7"/>
    <mergeCell ref="G7:J7"/>
    <mergeCell ref="K7:N7"/>
    <mergeCell ref="O7:S7"/>
  </mergeCells>
  <conditionalFormatting sqref="A9:S38">
    <cfRule type="expression" dxfId="53" priority="6">
      <formula>WEEKDAY($B9,2)&gt;5</formula>
    </cfRule>
  </conditionalFormatting>
  <conditionalFormatting sqref="A9:B38">
    <cfRule type="expression" dxfId="52" priority="5">
      <formula>WEEKDAY($B9,2)&gt;5</formula>
    </cfRule>
  </conditionalFormatting>
  <conditionalFormatting sqref="F9:F38">
    <cfRule type="expression" dxfId="51" priority="4">
      <formula>COLUMN()</formula>
    </cfRule>
  </conditionalFormatting>
  <conditionalFormatting sqref="J9:J38">
    <cfRule type="expression" dxfId="50" priority="3">
      <formula>COLUMN()</formula>
    </cfRule>
  </conditionalFormatting>
  <conditionalFormatting sqref="N9:N38">
    <cfRule type="expression" dxfId="49" priority="2">
      <formula>COLUMN()</formula>
    </cfRule>
  </conditionalFormatting>
  <conditionalFormatting sqref="R9:R38">
    <cfRule type="expression" dxfId="48" priority="1">
      <formula>COLUMN()</formula>
    </cfRule>
  </conditionalFormatting>
  <dataValidations count="1">
    <dataValidation type="whole" operator="greaterThanOrEqual" allowBlank="1" showInputMessage="1" showErrorMessage="1" errorTitle="Achtung!" error="Sie dürfen nur ganze Zahlen eingeben!" sqref="C9:S38">
      <formula1>0</formula1>
    </dataValidation>
  </dataValidations>
  <pageMargins left="0.70866141732283472" right="0.70866141732283472" top="0.78740157480314965" bottom="0.78740157480314965" header="0.31496062992125984" footer="0.31496062992125984"/>
  <pageSetup paperSize="9" scale="47" orientation="landscape" horizontalDpi="300" verticalDpi="3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zoomScale="60" zoomScaleNormal="60" zoomScaleSheetLayoutView="100" zoomScalePageLayoutView="50" workbookViewId="0">
      <selection activeCell="B9" sqref="A9:B9"/>
    </sheetView>
  </sheetViews>
  <sheetFormatPr baseColWidth="10" defaultColWidth="11" defaultRowHeight="14.5" x14ac:dyDescent="0.35"/>
  <cols>
    <col min="1" max="1" width="15.75" style="1" customWidth="1"/>
    <col min="2" max="2" width="10.75" style="1" customWidth="1"/>
    <col min="3" max="5" width="6.08203125" style="1" customWidth="1"/>
    <col min="6" max="6" width="10.58203125" style="1" customWidth="1"/>
    <col min="7" max="14" width="6.08203125" style="1" customWidth="1"/>
    <col min="15" max="15" width="11.33203125" style="1" customWidth="1"/>
    <col min="16" max="16" width="12.5" style="1" customWidth="1"/>
    <col min="17" max="17" width="8.33203125" style="1" customWidth="1"/>
    <col min="18" max="18" width="6.08203125" style="1" customWidth="1"/>
    <col min="19" max="19" width="8.25" style="1" customWidth="1"/>
    <col min="20" max="20" width="38.58203125" style="1" customWidth="1"/>
    <col min="21" max="16384" width="11" style="1"/>
  </cols>
  <sheetData>
    <row r="1" spans="1:20" ht="18.5" x14ac:dyDescent="0.45">
      <c r="A1" s="157" t="s">
        <v>6</v>
      </c>
      <c r="B1" s="184">
        <f>Ausblenden!A68</f>
        <v>2025</v>
      </c>
    </row>
    <row r="3" spans="1:20" ht="21" customHeight="1" x14ac:dyDescent="0.35">
      <c r="A3" s="110" t="s">
        <v>0</v>
      </c>
      <c r="B3" s="62">
        <f>'Deckblatt 2025'!C7</f>
        <v>0</v>
      </c>
    </row>
    <row r="4" spans="1:20" ht="21" customHeight="1" x14ac:dyDescent="0.35">
      <c r="A4" s="110" t="s">
        <v>89</v>
      </c>
      <c r="B4" s="2">
        <f>'Deckblatt 2025'!C9</f>
        <v>0</v>
      </c>
    </row>
    <row r="5" spans="1:20" ht="21" customHeight="1" x14ac:dyDescent="0.35">
      <c r="A5" s="111" t="s">
        <v>59</v>
      </c>
      <c r="B5" s="207">
        <f>'Deckblatt 2025'!C11</f>
        <v>0</v>
      </c>
    </row>
    <row r="6" spans="1:20" ht="21" customHeight="1" thickBot="1" x14ac:dyDescent="0.4"/>
    <row r="7" spans="1:20" ht="22" customHeight="1" thickBot="1" x14ac:dyDescent="0.4">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4">
      <c r="A8" s="174" t="s">
        <v>17</v>
      </c>
      <c r="B8" s="175" t="s">
        <v>18</v>
      </c>
      <c r="C8" s="213" t="s">
        <v>54</v>
      </c>
      <c r="D8" s="212" t="s">
        <v>55</v>
      </c>
      <c r="E8" s="214" t="s">
        <v>97</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35">
      <c r="A9" s="241" t="str">
        <f>TEXT(B9,"TTTT")</f>
        <v>Donnerstag</v>
      </c>
      <c r="B9" s="242">
        <f>DATE(Ausblenden!$A$68,5,Ausblenden!$B68)</f>
        <v>45778</v>
      </c>
      <c r="C9" s="232"/>
      <c r="D9" s="232"/>
      <c r="E9" s="232"/>
      <c r="F9" s="233">
        <f>SUM(C9:E9)</f>
        <v>0</v>
      </c>
      <c r="G9" s="234"/>
      <c r="H9" s="234"/>
      <c r="I9" s="234"/>
      <c r="J9" s="233">
        <f t="shared" ref="J9:J39" si="0">SUM(G9:I9)</f>
        <v>0</v>
      </c>
      <c r="K9" s="235"/>
      <c r="L9" s="235"/>
      <c r="M9" s="235"/>
      <c r="N9" s="236">
        <f t="shared" ref="N9:N39" si="1">SUM(K9:M9)</f>
        <v>0</v>
      </c>
      <c r="O9" s="237"/>
      <c r="P9" s="235"/>
      <c r="Q9" s="238"/>
      <c r="R9" s="239">
        <f>O9+P9+Q9</f>
        <v>0</v>
      </c>
      <c r="S9" s="240"/>
      <c r="T9" s="90"/>
    </row>
    <row r="10" spans="1:20" ht="21" customHeight="1" x14ac:dyDescent="0.35">
      <c r="A10" s="180" t="str">
        <f t="shared" ref="A10:A39" si="2">TEXT(B10,"TTTT")</f>
        <v>Freitag</v>
      </c>
      <c r="B10" s="181">
        <f>DATE(Ausblenden!$A$68,5,Ausblenden!$B69)</f>
        <v>45779</v>
      </c>
      <c r="C10" s="93"/>
      <c r="D10" s="93"/>
      <c r="E10" s="93"/>
      <c r="F10" s="170">
        <f>SUM(C10:E10)</f>
        <v>0</v>
      </c>
      <c r="G10" s="159"/>
      <c r="H10" s="159"/>
      <c r="I10" s="159"/>
      <c r="J10" s="170">
        <f t="shared" si="0"/>
        <v>0</v>
      </c>
      <c r="K10" s="160"/>
      <c r="L10" s="160"/>
      <c r="M10" s="160"/>
      <c r="N10" s="171">
        <f t="shared" si="1"/>
        <v>0</v>
      </c>
      <c r="O10" s="161"/>
      <c r="P10" s="160"/>
      <c r="Q10" s="162"/>
      <c r="R10" s="172">
        <f t="shared" ref="R10:R39" si="3">O10+P10+Q10</f>
        <v>0</v>
      </c>
      <c r="S10" s="163"/>
      <c r="T10" s="90"/>
    </row>
    <row r="11" spans="1:20" ht="21" customHeight="1" x14ac:dyDescent="0.35">
      <c r="A11" s="180" t="str">
        <f t="shared" si="2"/>
        <v>Samstag</v>
      </c>
      <c r="B11" s="181">
        <f>DATE(Ausblenden!$A$68,5,Ausblenden!$B70)</f>
        <v>45780</v>
      </c>
      <c r="C11" s="93"/>
      <c r="D11" s="93"/>
      <c r="E11" s="93"/>
      <c r="F11" s="170">
        <f t="shared" ref="F11:F39" si="4">SUM(C11:E11)</f>
        <v>0</v>
      </c>
      <c r="G11" s="159"/>
      <c r="H11" s="159"/>
      <c r="I11" s="159"/>
      <c r="J11" s="170">
        <f t="shared" si="0"/>
        <v>0</v>
      </c>
      <c r="K11" s="160"/>
      <c r="L11" s="160"/>
      <c r="M11" s="160"/>
      <c r="N11" s="171">
        <f t="shared" si="1"/>
        <v>0</v>
      </c>
      <c r="O11" s="161"/>
      <c r="P11" s="160"/>
      <c r="Q11" s="162"/>
      <c r="R11" s="172">
        <f t="shared" si="3"/>
        <v>0</v>
      </c>
      <c r="S11" s="163"/>
      <c r="T11" s="90"/>
    </row>
    <row r="12" spans="1:20" ht="21" customHeight="1" x14ac:dyDescent="0.35">
      <c r="A12" s="180" t="str">
        <f t="shared" si="2"/>
        <v>Sonntag</v>
      </c>
      <c r="B12" s="181">
        <f>DATE(Ausblenden!$A$68,5,Ausblenden!$B71)</f>
        <v>45781</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35">
      <c r="A13" s="180" t="str">
        <f t="shared" si="2"/>
        <v>Montag</v>
      </c>
      <c r="B13" s="181">
        <f>DATE(Ausblenden!$A$68,5,Ausblenden!$B72)</f>
        <v>45782</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35">
      <c r="A14" s="180" t="str">
        <f t="shared" si="2"/>
        <v>Dienstag</v>
      </c>
      <c r="B14" s="181">
        <f>DATE(Ausblenden!$A$68,5,Ausblenden!$B73)</f>
        <v>45783</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35">
      <c r="A15" s="180" t="str">
        <f t="shared" si="2"/>
        <v>Mittwoch</v>
      </c>
      <c r="B15" s="181">
        <f>DATE(Ausblenden!$A$68,5,Ausblenden!$B74)</f>
        <v>45784</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35">
      <c r="A16" s="180" t="str">
        <f t="shared" si="2"/>
        <v>Donnerstag</v>
      </c>
      <c r="B16" s="181">
        <f>DATE(Ausblenden!$A$68,5,Ausblenden!$B75)</f>
        <v>45785</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35">
      <c r="A17" s="180" t="str">
        <f t="shared" si="2"/>
        <v>Freitag</v>
      </c>
      <c r="B17" s="181">
        <f>DATE(Ausblenden!$A$68,5,Ausblenden!$B76)</f>
        <v>45786</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90"/>
    </row>
    <row r="18" spans="1:20" ht="21" customHeight="1" x14ac:dyDescent="0.35">
      <c r="A18" s="180" t="str">
        <f t="shared" si="2"/>
        <v>Samstag</v>
      </c>
      <c r="B18" s="181">
        <f>DATE(Ausblenden!$A$68,5,Ausblenden!$B77)</f>
        <v>45787</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35">
      <c r="A19" s="180" t="str">
        <f t="shared" si="2"/>
        <v>Sonntag</v>
      </c>
      <c r="B19" s="181">
        <f>DATE(Ausblenden!$A$68,5,Ausblenden!$B78)</f>
        <v>45788</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35">
      <c r="A20" s="180" t="str">
        <f t="shared" si="2"/>
        <v>Montag</v>
      </c>
      <c r="B20" s="181">
        <f>DATE(Ausblenden!$A$68,5,Ausblenden!$B79)</f>
        <v>45789</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35">
      <c r="A21" s="180" t="str">
        <f t="shared" si="2"/>
        <v>Dienstag</v>
      </c>
      <c r="B21" s="181">
        <f>DATE(Ausblenden!$A$68,5,Ausblenden!$B80)</f>
        <v>45790</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35">
      <c r="A22" s="180" t="str">
        <f t="shared" si="2"/>
        <v>Mittwoch</v>
      </c>
      <c r="B22" s="181">
        <f>DATE(Ausblenden!$A$68,5,Ausblenden!$B81)</f>
        <v>45791</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35">
      <c r="A23" s="180" t="str">
        <f t="shared" si="2"/>
        <v>Donnerstag</v>
      </c>
      <c r="B23" s="181">
        <f>DATE(Ausblenden!$A$68,5,Ausblenden!$B82)</f>
        <v>45792</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35">
      <c r="A24" s="180" t="str">
        <f t="shared" si="2"/>
        <v>Freitag</v>
      </c>
      <c r="B24" s="181">
        <f>DATE(Ausblenden!$A$68,5,Ausblenden!$B83)</f>
        <v>45793</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35">
      <c r="A25" s="180" t="str">
        <f t="shared" si="2"/>
        <v>Samstag</v>
      </c>
      <c r="B25" s="181">
        <f>DATE(Ausblenden!$A$68,5,Ausblenden!$B84)</f>
        <v>45794</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35">
      <c r="A26" s="180" t="str">
        <f t="shared" si="2"/>
        <v>Sonntag</v>
      </c>
      <c r="B26" s="181">
        <f>DATE(Ausblenden!$A$68,5,Ausblenden!$B85)</f>
        <v>45795</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90"/>
    </row>
    <row r="27" spans="1:20" ht="21" customHeight="1" x14ac:dyDescent="0.35">
      <c r="A27" s="180" t="str">
        <f t="shared" si="2"/>
        <v>Montag</v>
      </c>
      <c r="B27" s="181">
        <f>DATE(Ausblenden!$A$68,5,Ausblenden!$B86)</f>
        <v>45796</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35">
      <c r="A28" s="180" t="str">
        <f t="shared" si="2"/>
        <v>Dienstag</v>
      </c>
      <c r="B28" s="181">
        <f>DATE(Ausblenden!$A$68,5,Ausblenden!$B87)</f>
        <v>45797</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35">
      <c r="A29" s="180" t="str">
        <f t="shared" si="2"/>
        <v>Mittwoch</v>
      </c>
      <c r="B29" s="181">
        <f>DATE(Ausblenden!$A$68,5,Ausblenden!$B88)</f>
        <v>45798</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90"/>
    </row>
    <row r="30" spans="1:20" ht="21" customHeight="1" x14ac:dyDescent="0.35">
      <c r="A30" s="180" t="str">
        <f t="shared" si="2"/>
        <v>Donnerstag</v>
      </c>
      <c r="B30" s="181">
        <f>DATE(Ausblenden!$A$68,5,Ausblenden!$B89)</f>
        <v>45799</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35">
      <c r="A31" s="180" t="str">
        <f t="shared" si="2"/>
        <v>Freitag</v>
      </c>
      <c r="B31" s="181">
        <f>DATE(Ausblenden!$A$68,5,Ausblenden!$B90)</f>
        <v>45800</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35">
      <c r="A32" s="180" t="str">
        <f t="shared" si="2"/>
        <v>Samstag</v>
      </c>
      <c r="B32" s="181">
        <f>DATE(Ausblenden!$A$68,5,Ausblenden!$B91)</f>
        <v>45801</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35">
      <c r="A33" s="180" t="str">
        <f t="shared" si="2"/>
        <v>Sonntag</v>
      </c>
      <c r="B33" s="181">
        <f>DATE(Ausblenden!$A$68,5,Ausblenden!$B92)</f>
        <v>45802</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90"/>
    </row>
    <row r="34" spans="1:20" ht="21" customHeight="1" x14ac:dyDescent="0.35">
      <c r="A34" s="180" t="str">
        <f t="shared" si="2"/>
        <v>Montag</v>
      </c>
      <c r="B34" s="181">
        <f>DATE(Ausblenden!$A$68,5,Ausblenden!$B93)</f>
        <v>45803</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90"/>
    </row>
    <row r="35" spans="1:20" ht="21" customHeight="1" x14ac:dyDescent="0.35">
      <c r="A35" s="180" t="str">
        <f t="shared" si="2"/>
        <v>Dienstag</v>
      </c>
      <c r="B35" s="181">
        <f>DATE(Ausblenden!$A$68,5,Ausblenden!$B94)</f>
        <v>45804</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35">
      <c r="A36" s="180" t="str">
        <f t="shared" si="2"/>
        <v>Mittwoch</v>
      </c>
      <c r="B36" s="181">
        <f>DATE(Ausblenden!$A$68,5,Ausblenden!$B95)</f>
        <v>45805</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x14ac:dyDescent="0.35">
      <c r="A37" s="243" t="str">
        <f t="shared" si="2"/>
        <v>Donnerstag</v>
      </c>
      <c r="B37" s="244">
        <f>DATE(Ausblenden!$A$68,5,Ausblenden!$B96)</f>
        <v>45806</v>
      </c>
      <c r="C37" s="232"/>
      <c r="D37" s="232"/>
      <c r="E37" s="232"/>
      <c r="F37" s="233">
        <f t="shared" si="4"/>
        <v>0</v>
      </c>
      <c r="G37" s="245"/>
      <c r="H37" s="245"/>
      <c r="I37" s="245"/>
      <c r="J37" s="233">
        <f t="shared" si="0"/>
        <v>0</v>
      </c>
      <c r="K37" s="246"/>
      <c r="L37" s="246"/>
      <c r="M37" s="246"/>
      <c r="N37" s="236">
        <f t="shared" si="1"/>
        <v>0</v>
      </c>
      <c r="O37" s="237"/>
      <c r="P37" s="235"/>
      <c r="Q37" s="238"/>
      <c r="R37" s="239">
        <f t="shared" si="3"/>
        <v>0</v>
      </c>
      <c r="S37" s="240"/>
      <c r="T37" s="90"/>
    </row>
    <row r="38" spans="1:20" ht="21" customHeight="1" x14ac:dyDescent="0.35">
      <c r="A38" s="180" t="str">
        <f t="shared" si="2"/>
        <v>Freitag</v>
      </c>
      <c r="B38" s="181">
        <f>DATE(Ausblenden!$A$68,5,Ausblenden!$B97)</f>
        <v>45807</v>
      </c>
      <c r="C38" s="93"/>
      <c r="D38" s="93"/>
      <c r="E38" s="93"/>
      <c r="F38" s="170">
        <f t="shared" si="4"/>
        <v>0</v>
      </c>
      <c r="G38" s="159"/>
      <c r="H38" s="159"/>
      <c r="I38" s="159"/>
      <c r="J38" s="170">
        <f t="shared" si="0"/>
        <v>0</v>
      </c>
      <c r="K38" s="160"/>
      <c r="L38" s="160"/>
      <c r="M38" s="160"/>
      <c r="N38" s="171">
        <f t="shared" si="1"/>
        <v>0</v>
      </c>
      <c r="O38" s="161"/>
      <c r="P38" s="160"/>
      <c r="Q38" s="162"/>
      <c r="R38" s="172">
        <f t="shared" si="3"/>
        <v>0</v>
      </c>
      <c r="S38" s="163"/>
      <c r="T38" s="58"/>
    </row>
    <row r="39" spans="1:20" ht="21" customHeight="1" thickBot="1" x14ac:dyDescent="0.4">
      <c r="A39" s="182" t="str">
        <f t="shared" si="2"/>
        <v>Samstag</v>
      </c>
      <c r="B39" s="183">
        <f>DATE(Ausblenden!$A$68,5,Ausblenden!$B98)</f>
        <v>45808</v>
      </c>
      <c r="C39" s="93"/>
      <c r="D39" s="93"/>
      <c r="E39" s="93"/>
      <c r="F39" s="170">
        <f t="shared" si="4"/>
        <v>0</v>
      </c>
      <c r="G39" s="159"/>
      <c r="H39" s="159"/>
      <c r="I39" s="159"/>
      <c r="J39" s="170">
        <f t="shared" si="0"/>
        <v>0</v>
      </c>
      <c r="K39" s="160"/>
      <c r="L39" s="160"/>
      <c r="M39" s="160"/>
      <c r="N39" s="171">
        <f t="shared" si="1"/>
        <v>0</v>
      </c>
      <c r="O39" s="166"/>
      <c r="P39" s="167"/>
      <c r="Q39" s="168"/>
      <c r="R39" s="173">
        <f t="shared" si="3"/>
        <v>0</v>
      </c>
      <c r="S39" s="169"/>
      <c r="T39" s="58"/>
    </row>
    <row r="40" spans="1:20" ht="21" customHeight="1" thickBot="1" x14ac:dyDescent="0.4">
      <c r="A40" s="176" t="s">
        <v>16</v>
      </c>
      <c r="B40" s="177"/>
      <c r="C40" s="48">
        <f t="shared" ref="C40:R40" si="5">SUM(C9:C39)</f>
        <v>0</v>
      </c>
      <c r="D40" s="49">
        <f t="shared" si="5"/>
        <v>0</v>
      </c>
      <c r="E40" s="50">
        <f t="shared" si="5"/>
        <v>0</v>
      </c>
      <c r="F40" s="51">
        <f t="shared" si="5"/>
        <v>0</v>
      </c>
      <c r="G40" s="49">
        <f t="shared" si="5"/>
        <v>0</v>
      </c>
      <c r="H40" s="49">
        <f t="shared" si="5"/>
        <v>0</v>
      </c>
      <c r="I40" s="49">
        <f t="shared" si="5"/>
        <v>0</v>
      </c>
      <c r="J40" s="53">
        <f t="shared" si="5"/>
        <v>0</v>
      </c>
      <c r="K40" s="54">
        <f t="shared" si="5"/>
        <v>0</v>
      </c>
      <c r="L40" s="49">
        <f t="shared" si="5"/>
        <v>0</v>
      </c>
      <c r="M40" s="49">
        <f t="shared" si="5"/>
        <v>0</v>
      </c>
      <c r="N40" s="51">
        <f t="shared" si="5"/>
        <v>0</v>
      </c>
      <c r="O40" s="48">
        <f t="shared" si="5"/>
        <v>0</v>
      </c>
      <c r="P40" s="49">
        <f t="shared" si="5"/>
        <v>0</v>
      </c>
      <c r="Q40" s="52">
        <f t="shared" si="5"/>
        <v>0</v>
      </c>
      <c r="R40" s="51">
        <f t="shared" si="5"/>
        <v>0</v>
      </c>
      <c r="S40" s="55">
        <f>SUM(S9:S39)</f>
        <v>0</v>
      </c>
      <c r="T40" s="59"/>
    </row>
    <row r="41" spans="1:20" ht="15" thickBot="1" x14ac:dyDescent="0.4"/>
    <row r="42" spans="1:20" x14ac:dyDescent="0.35">
      <c r="A42" s="3" t="s">
        <v>47</v>
      </c>
      <c r="B42" s="4"/>
      <c r="C42" s="4"/>
      <c r="D42" s="4"/>
      <c r="E42" s="4"/>
      <c r="F42" s="4"/>
      <c r="G42" s="4"/>
      <c r="H42" s="4"/>
      <c r="I42" s="4"/>
      <c r="J42" s="4"/>
      <c r="K42" s="4"/>
      <c r="L42" s="4"/>
      <c r="M42" s="4"/>
      <c r="N42" s="4"/>
      <c r="O42" s="4"/>
      <c r="P42" s="4"/>
      <c r="Q42" s="4"/>
      <c r="R42" s="4"/>
      <c r="S42" s="4"/>
      <c r="T42" s="224"/>
    </row>
    <row r="43" spans="1:20" x14ac:dyDescent="0.35">
      <c r="A43" s="5"/>
      <c r="B43" s="6"/>
      <c r="C43" s="6"/>
      <c r="D43" s="6"/>
      <c r="E43" s="6"/>
      <c r="F43" s="6"/>
      <c r="G43" s="6"/>
      <c r="H43" s="6"/>
      <c r="I43" s="6"/>
      <c r="J43" s="6"/>
      <c r="K43" s="6"/>
      <c r="L43" s="6"/>
      <c r="M43" s="6"/>
      <c r="N43" s="6"/>
      <c r="O43" s="6"/>
      <c r="P43" s="6"/>
      <c r="Q43" s="6"/>
      <c r="R43" s="6"/>
      <c r="S43" s="6"/>
      <c r="T43" s="225"/>
    </row>
    <row r="44" spans="1:20" x14ac:dyDescent="0.35">
      <c r="A44" s="5"/>
      <c r="B44" s="6"/>
      <c r="C44" s="6"/>
      <c r="D44" s="6"/>
      <c r="E44" s="6"/>
      <c r="F44" s="6"/>
      <c r="G44" s="6"/>
      <c r="H44" s="6"/>
      <c r="I44" s="6"/>
      <c r="J44" s="6"/>
      <c r="K44" s="6"/>
      <c r="L44" s="6"/>
      <c r="M44" s="6"/>
      <c r="N44" s="6"/>
      <c r="O44" s="6"/>
      <c r="P44" s="6"/>
      <c r="Q44" s="6"/>
      <c r="R44" s="6"/>
      <c r="S44" s="6"/>
      <c r="T44" s="225"/>
    </row>
    <row r="45" spans="1:20" x14ac:dyDescent="0.35">
      <c r="A45" s="5"/>
      <c r="B45" s="6"/>
      <c r="C45" s="6"/>
      <c r="D45" s="6"/>
      <c r="E45" s="6"/>
      <c r="F45" s="6"/>
      <c r="G45" s="6"/>
      <c r="H45" s="6"/>
      <c r="I45" s="6"/>
      <c r="J45" s="6"/>
      <c r="K45" s="6"/>
      <c r="L45" s="6"/>
      <c r="M45" s="6"/>
      <c r="N45" s="6"/>
      <c r="O45" s="6"/>
      <c r="P45" s="6"/>
      <c r="Q45" s="6"/>
      <c r="R45" s="6"/>
      <c r="S45" s="6"/>
      <c r="T45" s="225"/>
    </row>
    <row r="46" spans="1:20" x14ac:dyDescent="0.35">
      <c r="A46" s="5"/>
      <c r="B46" s="6"/>
      <c r="C46" s="6"/>
      <c r="D46" s="6"/>
      <c r="E46" s="6"/>
      <c r="F46" s="6"/>
      <c r="G46" s="6"/>
      <c r="H46" s="6"/>
      <c r="I46" s="6"/>
      <c r="J46" s="6"/>
      <c r="K46" s="6"/>
      <c r="L46" s="6"/>
      <c r="M46" s="6"/>
      <c r="N46" s="6"/>
      <c r="O46" s="6"/>
      <c r="P46" s="6"/>
      <c r="Q46" s="6"/>
      <c r="R46" s="6"/>
      <c r="S46" s="6"/>
      <c r="T46" s="225"/>
    </row>
    <row r="47" spans="1:20" x14ac:dyDescent="0.35">
      <c r="A47" s="5"/>
      <c r="B47" s="6"/>
      <c r="C47" s="6"/>
      <c r="D47" s="6"/>
      <c r="E47" s="6"/>
      <c r="F47" s="6"/>
      <c r="G47" s="6"/>
      <c r="H47" s="6"/>
      <c r="I47" s="6"/>
      <c r="J47" s="6"/>
      <c r="K47" s="6"/>
      <c r="L47" s="6"/>
      <c r="M47" s="6"/>
      <c r="N47" s="6"/>
      <c r="O47" s="6"/>
      <c r="P47" s="6"/>
      <c r="Q47" s="6"/>
      <c r="R47" s="6"/>
      <c r="S47" s="6"/>
      <c r="T47" s="225"/>
    </row>
    <row r="48" spans="1:20" ht="15" thickBot="1" x14ac:dyDescent="0.4">
      <c r="A48" s="7"/>
      <c r="B48" s="8"/>
      <c r="C48" s="8"/>
      <c r="D48" s="8"/>
      <c r="E48" s="8"/>
      <c r="F48" s="8"/>
      <c r="G48" s="8"/>
      <c r="H48" s="8"/>
      <c r="I48" s="8"/>
      <c r="J48" s="8"/>
      <c r="K48" s="8"/>
      <c r="L48" s="8"/>
      <c r="M48" s="8"/>
      <c r="N48" s="8"/>
      <c r="O48" s="8"/>
      <c r="P48" s="8"/>
      <c r="Q48" s="8"/>
      <c r="R48" s="8"/>
      <c r="S48" s="8"/>
      <c r="T48" s="226"/>
    </row>
    <row r="73" ht="14.25" customHeight="1" x14ac:dyDescent="0.35"/>
  </sheetData>
  <sheetProtection sheet="1" formatColumns="0"/>
  <customSheetViews>
    <customSheetView guid="{230BA401-F0C0-4897-9C7E-9DC1DEAEC41D}" scale="60" fitToPage="1">
      <selection activeCell="B9" sqref="A9:B9"/>
      <pageMargins left="0.70866141732283472" right="0.70866141732283472" top="0.78740157480314965" bottom="0.78740157480314965" header="0.31496062992125984" footer="0.31496062992125984"/>
      <pageSetup paperSize="9" scale="46" orientation="landscape" horizontalDpi="300" verticalDpi="300" r:id="rId1"/>
    </customSheetView>
    <customSheetView guid="{BCBC1B11-4E9B-4E8B-8945-781F487FE216}" scale="60" fitToPage="1">
      <selection activeCell="B9" sqref="A9:B9"/>
      <pageMargins left="0.70866141732283472" right="0.70866141732283472" top="0.78740157480314965" bottom="0.78740157480314965" header="0.31496062992125984" footer="0.31496062992125984"/>
      <pageSetup paperSize="9" scale="46" orientation="landscape" horizontalDpi="300" verticalDpi="300" r:id="rId2"/>
    </customSheetView>
  </customSheetViews>
  <mergeCells count="5">
    <mergeCell ref="A7:B7"/>
    <mergeCell ref="C7:F7"/>
    <mergeCell ref="G7:J7"/>
    <mergeCell ref="K7:N7"/>
    <mergeCell ref="O7:S7"/>
  </mergeCells>
  <conditionalFormatting sqref="A9:S39">
    <cfRule type="expression" dxfId="47" priority="6">
      <formula>WEEKDAY($B9,2)&gt;5</formula>
    </cfRule>
  </conditionalFormatting>
  <conditionalFormatting sqref="A9:B39">
    <cfRule type="expression" dxfId="46" priority="5">
      <formula>WEEKDAY($B9,2)&gt;5</formula>
    </cfRule>
  </conditionalFormatting>
  <conditionalFormatting sqref="F9:F39">
    <cfRule type="expression" dxfId="45" priority="4">
      <formula>COLUMN()</formula>
    </cfRule>
  </conditionalFormatting>
  <conditionalFormatting sqref="J9:J39">
    <cfRule type="expression" dxfId="44" priority="3">
      <formula>COLUMN()</formula>
    </cfRule>
  </conditionalFormatting>
  <conditionalFormatting sqref="N9:N39">
    <cfRule type="expression" dxfId="43" priority="2">
      <formula>COLUMN()</formula>
    </cfRule>
  </conditionalFormatting>
  <conditionalFormatting sqref="R9:R39">
    <cfRule type="expression" dxfId="42" priority="1">
      <formula>COLUMN()</formula>
    </cfRule>
  </conditionalFormatting>
  <dataValidations count="1">
    <dataValidation type="whole" operator="greaterThanOrEqual" allowBlank="1" showInputMessage="1" showErrorMessage="1" errorTitle="Achtung!" error="Sie dürfen nur ganze Zahlen eingeben!" sqref="C9:S39">
      <formula1>0</formula1>
    </dataValidation>
  </dataValidations>
  <pageMargins left="0.70866141732283472" right="0.70866141732283472" top="0.78740157480314965" bottom="0.78740157480314965" header="0.31496062992125984" footer="0.31496062992125984"/>
  <pageSetup paperSize="9" scale="46" orientation="landscape" horizontalDpi="300" verticalDpi="3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zoomScale="60" zoomScaleNormal="60" zoomScaleSheetLayoutView="100" zoomScalePageLayoutView="50" workbookViewId="0">
      <selection activeCell="B17" sqref="A17:B17"/>
    </sheetView>
  </sheetViews>
  <sheetFormatPr baseColWidth="10" defaultColWidth="11" defaultRowHeight="14.5" x14ac:dyDescent="0.35"/>
  <cols>
    <col min="1" max="1" width="15.75" style="1" customWidth="1"/>
    <col min="2" max="2" width="10.75" style="1" customWidth="1"/>
    <col min="3" max="5" width="6.08203125" style="1" customWidth="1"/>
    <col min="6" max="6" width="10.58203125" style="1" customWidth="1"/>
    <col min="7" max="14" width="6.08203125" style="1" customWidth="1"/>
    <col min="15" max="15" width="11.33203125" style="1" customWidth="1"/>
    <col min="16" max="16" width="12.5" style="1" customWidth="1"/>
    <col min="17" max="17" width="8.33203125" style="1" customWidth="1"/>
    <col min="18" max="18" width="6.08203125" style="1" customWidth="1"/>
    <col min="19" max="19" width="8.25" style="1" customWidth="1"/>
    <col min="20" max="20" width="38.58203125" style="1" customWidth="1"/>
    <col min="21" max="16384" width="11" style="1"/>
  </cols>
  <sheetData>
    <row r="1" spans="1:20" ht="18.5" x14ac:dyDescent="0.45">
      <c r="A1" s="184" t="s">
        <v>7</v>
      </c>
      <c r="B1" s="184">
        <f>Ausblenden!A68</f>
        <v>2025</v>
      </c>
    </row>
    <row r="3" spans="1:20" ht="21" customHeight="1" x14ac:dyDescent="0.35">
      <c r="A3" s="110" t="s">
        <v>0</v>
      </c>
      <c r="B3" s="62">
        <f>'Deckblatt 2025'!C7</f>
        <v>0</v>
      </c>
    </row>
    <row r="4" spans="1:20" ht="21" customHeight="1" x14ac:dyDescent="0.35">
      <c r="A4" s="110" t="s">
        <v>89</v>
      </c>
      <c r="B4" s="2">
        <f>'Deckblatt 2025'!C9</f>
        <v>0</v>
      </c>
    </row>
    <row r="5" spans="1:20" ht="21" customHeight="1" x14ac:dyDescent="0.35">
      <c r="A5" s="111" t="s">
        <v>59</v>
      </c>
      <c r="B5" s="207">
        <f>'Deckblatt 2025'!C11</f>
        <v>0</v>
      </c>
    </row>
    <row r="6" spans="1:20" ht="21" customHeight="1" thickBot="1" x14ac:dyDescent="0.4"/>
    <row r="7" spans="1:20" ht="22" customHeight="1" thickBot="1" x14ac:dyDescent="0.4">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4">
      <c r="A8" s="174" t="s">
        <v>17</v>
      </c>
      <c r="B8" s="175" t="s">
        <v>18</v>
      </c>
      <c r="C8" s="213" t="s">
        <v>54</v>
      </c>
      <c r="D8" s="212" t="s">
        <v>55</v>
      </c>
      <c r="E8" s="214" t="s">
        <v>97</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35">
      <c r="A9" s="178" t="str">
        <f>TEXT(B9,"TTTT")</f>
        <v>Sonntag</v>
      </c>
      <c r="B9" s="179">
        <f>DATE(Ausblenden!$A$68,6,Ausblenden!$B68)</f>
        <v>45809</v>
      </c>
      <c r="C9" s="93"/>
      <c r="D9" s="93"/>
      <c r="E9" s="93"/>
      <c r="F9" s="170">
        <f>SUM(C9:E9)</f>
        <v>0</v>
      </c>
      <c r="G9" s="159"/>
      <c r="H9" s="159"/>
      <c r="I9" s="159"/>
      <c r="J9" s="170">
        <f t="shared" ref="J9:J38" si="0">SUM(G9:I9)</f>
        <v>0</v>
      </c>
      <c r="K9" s="160"/>
      <c r="L9" s="160"/>
      <c r="M9" s="160"/>
      <c r="N9" s="171">
        <f t="shared" ref="N9:N38" si="1">SUM(K9:M9)</f>
        <v>0</v>
      </c>
      <c r="O9" s="161"/>
      <c r="P9" s="160"/>
      <c r="Q9" s="162"/>
      <c r="R9" s="172">
        <f>O9+P9+Q9</f>
        <v>0</v>
      </c>
      <c r="S9" s="163"/>
      <c r="T9" s="90"/>
    </row>
    <row r="10" spans="1:20" ht="21" customHeight="1" x14ac:dyDescent="0.35">
      <c r="A10" s="180" t="str">
        <f t="shared" ref="A10:A38" si="2">TEXT(B10,"TTTT")</f>
        <v>Montag</v>
      </c>
      <c r="B10" s="181">
        <f>DATE(Ausblenden!$A$68,6,Ausblenden!$B69)</f>
        <v>45810</v>
      </c>
      <c r="C10" s="93"/>
      <c r="D10" s="93"/>
      <c r="E10" s="93"/>
      <c r="F10" s="170">
        <f>SUM(C10:E10)</f>
        <v>0</v>
      </c>
      <c r="G10" s="159"/>
      <c r="H10" s="159"/>
      <c r="I10" s="159"/>
      <c r="J10" s="170">
        <f t="shared" si="0"/>
        <v>0</v>
      </c>
      <c r="K10" s="160"/>
      <c r="L10" s="160"/>
      <c r="M10" s="160"/>
      <c r="N10" s="171">
        <f t="shared" si="1"/>
        <v>0</v>
      </c>
      <c r="O10" s="161"/>
      <c r="P10" s="160"/>
      <c r="Q10" s="162"/>
      <c r="R10" s="172">
        <f t="shared" ref="R10:R38" si="3">O10+P10+Q10</f>
        <v>0</v>
      </c>
      <c r="S10" s="163"/>
      <c r="T10" s="90"/>
    </row>
    <row r="11" spans="1:20" ht="21" customHeight="1" x14ac:dyDescent="0.35">
      <c r="A11" s="180" t="str">
        <f t="shared" si="2"/>
        <v>Dienstag</v>
      </c>
      <c r="B11" s="181">
        <f>DATE(Ausblenden!$A$68,6,Ausblenden!$B70)</f>
        <v>45811</v>
      </c>
      <c r="C11" s="93"/>
      <c r="D11" s="93"/>
      <c r="E11" s="93"/>
      <c r="F11" s="170">
        <f t="shared" ref="F11:F38" si="4">SUM(C11:E11)</f>
        <v>0</v>
      </c>
      <c r="G11" s="159"/>
      <c r="H11" s="159"/>
      <c r="I11" s="159"/>
      <c r="J11" s="170">
        <f t="shared" si="0"/>
        <v>0</v>
      </c>
      <c r="K11" s="160"/>
      <c r="L11" s="160"/>
      <c r="M11" s="160"/>
      <c r="N11" s="171">
        <f t="shared" si="1"/>
        <v>0</v>
      </c>
      <c r="O11" s="161"/>
      <c r="P11" s="160"/>
      <c r="Q11" s="162"/>
      <c r="R11" s="172">
        <f t="shared" si="3"/>
        <v>0</v>
      </c>
      <c r="S11" s="163"/>
      <c r="T11" s="90"/>
    </row>
    <row r="12" spans="1:20" ht="21" customHeight="1" x14ac:dyDescent="0.35">
      <c r="A12" s="180" t="str">
        <f t="shared" si="2"/>
        <v>Mittwoch</v>
      </c>
      <c r="B12" s="181">
        <f>DATE(Ausblenden!$A$68,6,Ausblenden!$B71)</f>
        <v>45812</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35">
      <c r="A13" s="180" t="str">
        <f t="shared" si="2"/>
        <v>Donnerstag</v>
      </c>
      <c r="B13" s="181">
        <f>DATE(Ausblenden!$A$68,6,Ausblenden!$B72)</f>
        <v>45813</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35">
      <c r="A14" s="180" t="str">
        <f t="shared" si="2"/>
        <v>Freitag</v>
      </c>
      <c r="B14" s="181">
        <f>DATE(Ausblenden!$A$68,6,Ausblenden!$B73)</f>
        <v>45814</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35">
      <c r="A15" s="180" t="str">
        <f t="shared" si="2"/>
        <v>Samstag</v>
      </c>
      <c r="B15" s="181">
        <f>DATE(Ausblenden!$A$68,6,Ausblenden!$B74)</f>
        <v>45815</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35">
      <c r="A16" s="180" t="str">
        <f t="shared" si="2"/>
        <v>Sonntag</v>
      </c>
      <c r="B16" s="181">
        <f>DATE(Ausblenden!$A$68,6,Ausblenden!$B75)</f>
        <v>45816</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35">
      <c r="A17" s="243" t="str">
        <f t="shared" si="2"/>
        <v>Montag</v>
      </c>
      <c r="B17" s="244">
        <f>DATE(Ausblenden!$A$68,6,Ausblenden!$B76)</f>
        <v>45817</v>
      </c>
      <c r="C17" s="232"/>
      <c r="D17" s="232"/>
      <c r="E17" s="232"/>
      <c r="F17" s="233">
        <f t="shared" si="4"/>
        <v>0</v>
      </c>
      <c r="G17" s="234"/>
      <c r="H17" s="234"/>
      <c r="I17" s="234"/>
      <c r="J17" s="233">
        <f t="shared" si="0"/>
        <v>0</v>
      </c>
      <c r="K17" s="235"/>
      <c r="L17" s="235"/>
      <c r="M17" s="235"/>
      <c r="N17" s="236">
        <f t="shared" si="1"/>
        <v>0</v>
      </c>
      <c r="O17" s="237"/>
      <c r="P17" s="235"/>
      <c r="Q17" s="238"/>
      <c r="R17" s="239">
        <f t="shared" si="3"/>
        <v>0</v>
      </c>
      <c r="S17" s="240"/>
      <c r="T17" s="90"/>
    </row>
    <row r="18" spans="1:20" ht="21" customHeight="1" x14ac:dyDescent="0.35">
      <c r="A18" s="180" t="str">
        <f t="shared" si="2"/>
        <v>Dienstag</v>
      </c>
      <c r="B18" s="181">
        <f>DATE(Ausblenden!$A$68,6,Ausblenden!$B77)</f>
        <v>45818</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35">
      <c r="A19" s="180" t="str">
        <f t="shared" si="2"/>
        <v>Mittwoch</v>
      </c>
      <c r="B19" s="181">
        <f>DATE(Ausblenden!$A$68,6,Ausblenden!$B78)</f>
        <v>45819</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35">
      <c r="A20" s="180" t="str">
        <f t="shared" si="2"/>
        <v>Donnerstag</v>
      </c>
      <c r="B20" s="181">
        <f>DATE(Ausblenden!$A$68,6,Ausblenden!$B79)</f>
        <v>45820</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35">
      <c r="A21" s="180" t="str">
        <f t="shared" si="2"/>
        <v>Freitag</v>
      </c>
      <c r="B21" s="181">
        <f>DATE(Ausblenden!$A$68,6,Ausblenden!$B80)</f>
        <v>45821</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35">
      <c r="A22" s="180" t="str">
        <f t="shared" si="2"/>
        <v>Samstag</v>
      </c>
      <c r="B22" s="181">
        <f>DATE(Ausblenden!$A$68,6,Ausblenden!$B81)</f>
        <v>45822</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35">
      <c r="A23" s="180" t="str">
        <f t="shared" si="2"/>
        <v>Sonntag</v>
      </c>
      <c r="B23" s="181">
        <f>DATE(Ausblenden!$A$68,6,Ausblenden!$B82)</f>
        <v>45823</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35">
      <c r="A24" s="180" t="str">
        <f t="shared" si="2"/>
        <v>Montag</v>
      </c>
      <c r="B24" s="181">
        <f>DATE(Ausblenden!$A$68,6,Ausblenden!$B83)</f>
        <v>45824</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35">
      <c r="A25" s="180" t="str">
        <f t="shared" si="2"/>
        <v>Dienstag</v>
      </c>
      <c r="B25" s="181">
        <f>DATE(Ausblenden!$A$68,6,Ausblenden!$B84)</f>
        <v>45825</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35">
      <c r="A26" s="180" t="str">
        <f t="shared" si="2"/>
        <v>Mittwoch</v>
      </c>
      <c r="B26" s="181">
        <f>DATE(Ausblenden!$A$68,6,Ausblenden!$B85)</f>
        <v>45826</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90"/>
    </row>
    <row r="27" spans="1:20" ht="21" customHeight="1" x14ac:dyDescent="0.35">
      <c r="A27" s="180" t="str">
        <f t="shared" si="2"/>
        <v>Donnerstag</v>
      </c>
      <c r="B27" s="181">
        <f>DATE(Ausblenden!$A$68,6,Ausblenden!$B86)</f>
        <v>45827</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35">
      <c r="A28" s="180" t="str">
        <f t="shared" si="2"/>
        <v>Freitag</v>
      </c>
      <c r="B28" s="181">
        <f>DATE(Ausblenden!$A$68,6,Ausblenden!$B87)</f>
        <v>45828</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35">
      <c r="A29" s="180" t="str">
        <f t="shared" si="2"/>
        <v>Samstag</v>
      </c>
      <c r="B29" s="181">
        <f>DATE(Ausblenden!$A$68,6,Ausblenden!$B88)</f>
        <v>45829</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90"/>
    </row>
    <row r="30" spans="1:20" ht="21" customHeight="1" x14ac:dyDescent="0.35">
      <c r="A30" s="180" t="str">
        <f t="shared" si="2"/>
        <v>Sonntag</v>
      </c>
      <c r="B30" s="181">
        <f>DATE(Ausblenden!$A$68,6,Ausblenden!$B89)</f>
        <v>45830</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35">
      <c r="A31" s="180" t="str">
        <f t="shared" si="2"/>
        <v>Montag</v>
      </c>
      <c r="B31" s="181">
        <f>DATE(Ausblenden!$A$68,6,Ausblenden!$B90)</f>
        <v>45831</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35">
      <c r="A32" s="180" t="str">
        <f t="shared" si="2"/>
        <v>Dienstag</v>
      </c>
      <c r="B32" s="181">
        <f>DATE(Ausblenden!$A$68,6,Ausblenden!$B91)</f>
        <v>45832</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35">
      <c r="A33" s="180" t="str">
        <f t="shared" si="2"/>
        <v>Mittwoch</v>
      </c>
      <c r="B33" s="181">
        <f>DATE(Ausblenden!$A$68,6,Ausblenden!$B92)</f>
        <v>45833</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90"/>
    </row>
    <row r="34" spans="1:20" ht="21" customHeight="1" x14ac:dyDescent="0.35">
      <c r="A34" s="180" t="str">
        <f t="shared" si="2"/>
        <v>Donnerstag</v>
      </c>
      <c r="B34" s="181">
        <f>DATE(Ausblenden!$A$68,6,Ausblenden!$B93)</f>
        <v>45834</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90"/>
    </row>
    <row r="35" spans="1:20" ht="21" customHeight="1" x14ac:dyDescent="0.35">
      <c r="A35" s="180" t="str">
        <f t="shared" si="2"/>
        <v>Freitag</v>
      </c>
      <c r="B35" s="181">
        <f>DATE(Ausblenden!$A$68,6,Ausblenden!$B94)</f>
        <v>45835</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35">
      <c r="A36" s="180" t="str">
        <f t="shared" si="2"/>
        <v>Samstag</v>
      </c>
      <c r="B36" s="181">
        <f>DATE(Ausblenden!$A$68,6,Ausblenden!$B95)</f>
        <v>45836</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x14ac:dyDescent="0.35">
      <c r="A37" s="180" t="str">
        <f t="shared" si="2"/>
        <v>Sonntag</v>
      </c>
      <c r="B37" s="181">
        <f>DATE(Ausblenden!$A$68,6,Ausblenden!$B96)</f>
        <v>45837</v>
      </c>
      <c r="C37" s="93"/>
      <c r="D37" s="93"/>
      <c r="E37" s="93"/>
      <c r="F37" s="170">
        <f t="shared" si="4"/>
        <v>0</v>
      </c>
      <c r="G37" s="164"/>
      <c r="H37" s="164"/>
      <c r="I37" s="164"/>
      <c r="J37" s="170">
        <f t="shared" si="0"/>
        <v>0</v>
      </c>
      <c r="K37" s="165"/>
      <c r="L37" s="165"/>
      <c r="M37" s="165"/>
      <c r="N37" s="171">
        <f t="shared" si="1"/>
        <v>0</v>
      </c>
      <c r="O37" s="161"/>
      <c r="P37" s="160"/>
      <c r="Q37" s="162"/>
      <c r="R37" s="172">
        <f t="shared" si="3"/>
        <v>0</v>
      </c>
      <c r="S37" s="163"/>
      <c r="T37" s="90"/>
    </row>
    <row r="38" spans="1:20" ht="21" customHeight="1" thickBot="1" x14ac:dyDescent="0.4">
      <c r="A38" s="180" t="str">
        <f t="shared" si="2"/>
        <v>Montag</v>
      </c>
      <c r="B38" s="181">
        <f>DATE(Ausblenden!$A$68,6,Ausblenden!$B97)</f>
        <v>45838</v>
      </c>
      <c r="C38" s="93"/>
      <c r="D38" s="93"/>
      <c r="E38" s="93"/>
      <c r="F38" s="170">
        <f t="shared" si="4"/>
        <v>0</v>
      </c>
      <c r="G38" s="159"/>
      <c r="H38" s="159"/>
      <c r="I38" s="159"/>
      <c r="J38" s="170">
        <f t="shared" si="0"/>
        <v>0</v>
      </c>
      <c r="K38" s="160"/>
      <c r="L38" s="160"/>
      <c r="M38" s="160"/>
      <c r="N38" s="171">
        <f t="shared" si="1"/>
        <v>0</v>
      </c>
      <c r="O38" s="161"/>
      <c r="P38" s="160"/>
      <c r="Q38" s="162"/>
      <c r="R38" s="172">
        <f t="shared" si="3"/>
        <v>0</v>
      </c>
      <c r="S38" s="163"/>
      <c r="T38" s="58"/>
    </row>
    <row r="39" spans="1:20" ht="21" customHeight="1" thickBot="1" x14ac:dyDescent="0.4">
      <c r="A39" s="176" t="s">
        <v>16</v>
      </c>
      <c r="B39" s="177"/>
      <c r="C39" s="48">
        <f t="shared" ref="C39:S39" si="5">SUM(C9:C38)</f>
        <v>0</v>
      </c>
      <c r="D39" s="49">
        <f t="shared" si="5"/>
        <v>0</v>
      </c>
      <c r="E39" s="50">
        <f t="shared" si="5"/>
        <v>0</v>
      </c>
      <c r="F39" s="51">
        <f t="shared" si="5"/>
        <v>0</v>
      </c>
      <c r="G39" s="49">
        <f t="shared" si="5"/>
        <v>0</v>
      </c>
      <c r="H39" s="49">
        <f t="shared" si="5"/>
        <v>0</v>
      </c>
      <c r="I39" s="49">
        <f t="shared" si="5"/>
        <v>0</v>
      </c>
      <c r="J39" s="53">
        <f t="shared" si="5"/>
        <v>0</v>
      </c>
      <c r="K39" s="54">
        <f t="shared" si="5"/>
        <v>0</v>
      </c>
      <c r="L39" s="49">
        <f t="shared" si="5"/>
        <v>0</v>
      </c>
      <c r="M39" s="49">
        <f t="shared" si="5"/>
        <v>0</v>
      </c>
      <c r="N39" s="51">
        <f t="shared" si="5"/>
        <v>0</v>
      </c>
      <c r="O39" s="48">
        <f t="shared" si="5"/>
        <v>0</v>
      </c>
      <c r="P39" s="49">
        <f t="shared" si="5"/>
        <v>0</v>
      </c>
      <c r="Q39" s="52">
        <f t="shared" si="5"/>
        <v>0</v>
      </c>
      <c r="R39" s="51">
        <f t="shared" si="5"/>
        <v>0</v>
      </c>
      <c r="S39" s="55">
        <f t="shared" si="5"/>
        <v>0</v>
      </c>
      <c r="T39" s="59"/>
    </row>
    <row r="40" spans="1:20" ht="15" thickBot="1" x14ac:dyDescent="0.4"/>
    <row r="41" spans="1:20" x14ac:dyDescent="0.35">
      <c r="A41" s="3" t="s">
        <v>47</v>
      </c>
      <c r="B41" s="4"/>
      <c r="C41" s="4"/>
      <c r="D41" s="4"/>
      <c r="E41" s="4"/>
      <c r="F41" s="4"/>
      <c r="G41" s="4"/>
      <c r="H41" s="4"/>
      <c r="I41" s="4"/>
      <c r="J41" s="4"/>
      <c r="K41" s="4"/>
      <c r="L41" s="4"/>
      <c r="M41" s="4"/>
      <c r="N41" s="4"/>
      <c r="O41" s="4"/>
      <c r="P41" s="4"/>
      <c r="Q41" s="4"/>
      <c r="R41" s="4"/>
      <c r="S41" s="4"/>
      <c r="T41" s="224"/>
    </row>
    <row r="42" spans="1:20" x14ac:dyDescent="0.35">
      <c r="A42" s="5"/>
      <c r="B42" s="6"/>
      <c r="C42" s="6"/>
      <c r="D42" s="6"/>
      <c r="E42" s="6"/>
      <c r="F42" s="6"/>
      <c r="G42" s="6"/>
      <c r="H42" s="6"/>
      <c r="I42" s="6"/>
      <c r="J42" s="6"/>
      <c r="K42" s="6"/>
      <c r="L42" s="6"/>
      <c r="M42" s="6"/>
      <c r="N42" s="6"/>
      <c r="O42" s="6"/>
      <c r="P42" s="6"/>
      <c r="Q42" s="6"/>
      <c r="R42" s="6"/>
      <c r="S42" s="6"/>
      <c r="T42" s="225"/>
    </row>
    <row r="43" spans="1:20" x14ac:dyDescent="0.35">
      <c r="A43" s="5"/>
      <c r="B43" s="6"/>
      <c r="C43" s="6"/>
      <c r="D43" s="6"/>
      <c r="E43" s="6"/>
      <c r="F43" s="6"/>
      <c r="G43" s="6"/>
      <c r="H43" s="6"/>
      <c r="I43" s="6"/>
      <c r="J43" s="6"/>
      <c r="K43" s="6"/>
      <c r="L43" s="6"/>
      <c r="M43" s="6"/>
      <c r="N43" s="6"/>
      <c r="O43" s="6"/>
      <c r="P43" s="6"/>
      <c r="Q43" s="6"/>
      <c r="R43" s="6"/>
      <c r="S43" s="6"/>
      <c r="T43" s="225"/>
    </row>
    <row r="44" spans="1:20" x14ac:dyDescent="0.35">
      <c r="A44" s="5"/>
      <c r="B44" s="6"/>
      <c r="C44" s="6"/>
      <c r="D44" s="6"/>
      <c r="E44" s="6"/>
      <c r="F44" s="6"/>
      <c r="G44" s="6"/>
      <c r="H44" s="6"/>
      <c r="I44" s="6"/>
      <c r="J44" s="6"/>
      <c r="K44" s="6"/>
      <c r="L44" s="6"/>
      <c r="M44" s="6"/>
      <c r="N44" s="6"/>
      <c r="O44" s="6"/>
      <c r="P44" s="6"/>
      <c r="Q44" s="6"/>
      <c r="R44" s="6"/>
      <c r="S44" s="6"/>
      <c r="T44" s="225"/>
    </row>
    <row r="45" spans="1:20" x14ac:dyDescent="0.35">
      <c r="A45" s="5"/>
      <c r="B45" s="6"/>
      <c r="C45" s="6"/>
      <c r="D45" s="6"/>
      <c r="E45" s="6"/>
      <c r="F45" s="6"/>
      <c r="G45" s="6"/>
      <c r="H45" s="6"/>
      <c r="I45" s="6"/>
      <c r="J45" s="6"/>
      <c r="K45" s="6"/>
      <c r="L45" s="6"/>
      <c r="M45" s="6"/>
      <c r="N45" s="6"/>
      <c r="O45" s="6"/>
      <c r="P45" s="6"/>
      <c r="Q45" s="6"/>
      <c r="R45" s="6"/>
      <c r="S45" s="6"/>
      <c r="T45" s="225"/>
    </row>
    <row r="46" spans="1:20" x14ac:dyDescent="0.35">
      <c r="A46" s="5"/>
      <c r="B46" s="6"/>
      <c r="C46" s="6"/>
      <c r="D46" s="6"/>
      <c r="E46" s="6"/>
      <c r="F46" s="6"/>
      <c r="G46" s="6"/>
      <c r="H46" s="6"/>
      <c r="I46" s="6"/>
      <c r="J46" s="6"/>
      <c r="K46" s="6"/>
      <c r="L46" s="6"/>
      <c r="M46" s="6"/>
      <c r="N46" s="6"/>
      <c r="O46" s="6"/>
      <c r="P46" s="6"/>
      <c r="Q46" s="6"/>
      <c r="R46" s="6"/>
      <c r="S46" s="6"/>
      <c r="T46" s="225"/>
    </row>
    <row r="47" spans="1:20" ht="15" thickBot="1" x14ac:dyDescent="0.4">
      <c r="A47" s="7"/>
      <c r="B47" s="8"/>
      <c r="C47" s="8"/>
      <c r="D47" s="8"/>
      <c r="E47" s="8"/>
      <c r="F47" s="8"/>
      <c r="G47" s="8"/>
      <c r="H47" s="8"/>
      <c r="I47" s="8"/>
      <c r="J47" s="8"/>
      <c r="K47" s="8"/>
      <c r="L47" s="8"/>
      <c r="M47" s="8"/>
      <c r="N47" s="8"/>
      <c r="O47" s="8"/>
      <c r="P47" s="8"/>
      <c r="Q47" s="8"/>
      <c r="R47" s="8"/>
      <c r="S47" s="8"/>
      <c r="T47" s="226"/>
    </row>
    <row r="72" ht="14.25" customHeight="1" x14ac:dyDescent="0.35"/>
  </sheetData>
  <sheetProtection sheet="1" formatColumns="0"/>
  <customSheetViews>
    <customSheetView guid="{230BA401-F0C0-4897-9C7E-9DC1DEAEC41D}" scale="60" fitToPage="1">
      <selection activeCell="B17" sqref="A17:B17"/>
      <pageMargins left="0.70866141732283472" right="0.70866141732283472" top="0.78740157480314965" bottom="0.78740157480314965" header="0.31496062992125984" footer="0.31496062992125984"/>
      <pageSetup paperSize="9" scale="47" orientation="landscape" horizontalDpi="300" verticalDpi="300" r:id="rId1"/>
    </customSheetView>
    <customSheetView guid="{BCBC1B11-4E9B-4E8B-8945-781F487FE216}" scale="60" fitToPage="1">
      <selection activeCell="B17" sqref="A17:B17"/>
      <pageMargins left="0.70866141732283472" right="0.70866141732283472" top="0.78740157480314965" bottom="0.78740157480314965" header="0.31496062992125984" footer="0.31496062992125984"/>
      <pageSetup paperSize="9" scale="47" orientation="landscape" horizontalDpi="300" verticalDpi="300" r:id="rId2"/>
    </customSheetView>
  </customSheetViews>
  <mergeCells count="5">
    <mergeCell ref="A7:B7"/>
    <mergeCell ref="C7:F7"/>
    <mergeCell ref="G7:J7"/>
    <mergeCell ref="K7:N7"/>
    <mergeCell ref="O7:S7"/>
  </mergeCells>
  <conditionalFormatting sqref="A9:S38">
    <cfRule type="expression" dxfId="41" priority="6">
      <formula>WEEKDAY($B9,2)&gt;5</formula>
    </cfRule>
  </conditionalFormatting>
  <conditionalFormatting sqref="A9:B38">
    <cfRule type="expression" dxfId="40" priority="5">
      <formula>WEEKDAY($B9,2)&gt;5</formula>
    </cfRule>
  </conditionalFormatting>
  <conditionalFormatting sqref="F9:F38">
    <cfRule type="expression" dxfId="39" priority="4">
      <formula>COLUMN()</formula>
    </cfRule>
  </conditionalFormatting>
  <conditionalFormatting sqref="J9:J38">
    <cfRule type="expression" dxfId="38" priority="3">
      <formula>COLUMN()</formula>
    </cfRule>
  </conditionalFormatting>
  <conditionalFormatting sqref="N9:N38">
    <cfRule type="expression" dxfId="37" priority="2">
      <formula>COLUMN()</formula>
    </cfRule>
  </conditionalFormatting>
  <conditionalFormatting sqref="R9:R38">
    <cfRule type="expression" dxfId="36" priority="1">
      <formula>COLUMN()</formula>
    </cfRule>
  </conditionalFormatting>
  <dataValidations count="1">
    <dataValidation type="whole" operator="greaterThanOrEqual" allowBlank="1" showInputMessage="1" showErrorMessage="1" errorTitle="Achtung!" error="Sie dürfen nur ganze Zahlen eingeben!" sqref="C9:S38">
      <formula1>0</formula1>
    </dataValidation>
  </dataValidations>
  <pageMargins left="0.70866141732283472" right="0.70866141732283472" top="0.78740157480314965" bottom="0.78740157480314965" header="0.31496062992125984" footer="0.31496062992125984"/>
  <pageSetup paperSize="9" scale="47" orientation="landscape" horizontalDpi="300" verticalDpi="3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zoomScale="60" zoomScaleNormal="60" zoomScaleSheetLayoutView="100" zoomScalePageLayoutView="50" workbookViewId="0">
      <selection activeCell="R52" sqref="R52"/>
    </sheetView>
  </sheetViews>
  <sheetFormatPr baseColWidth="10" defaultColWidth="11" defaultRowHeight="14.5" x14ac:dyDescent="0.35"/>
  <cols>
    <col min="1" max="1" width="15.75" style="1" customWidth="1"/>
    <col min="2" max="2" width="10.75" style="1" customWidth="1"/>
    <col min="3" max="5" width="6.08203125" style="1" customWidth="1"/>
    <col min="6" max="6" width="10.58203125" style="1" customWidth="1"/>
    <col min="7" max="14" width="6.08203125" style="1" customWidth="1"/>
    <col min="15" max="15" width="11.33203125" style="1" customWidth="1"/>
    <col min="16" max="16" width="12.5" style="1" customWidth="1"/>
    <col min="17" max="17" width="8.33203125" style="1" customWidth="1"/>
    <col min="18" max="18" width="6.08203125" style="1" customWidth="1"/>
    <col min="19" max="19" width="8.25" style="1" customWidth="1"/>
    <col min="20" max="20" width="38.58203125" style="1" customWidth="1"/>
    <col min="21" max="16384" width="11" style="1"/>
  </cols>
  <sheetData>
    <row r="1" spans="1:20" ht="18.5" x14ac:dyDescent="0.45">
      <c r="A1" s="184" t="s">
        <v>8</v>
      </c>
      <c r="B1" s="184">
        <f>Ausblenden!A68</f>
        <v>2025</v>
      </c>
    </row>
    <row r="3" spans="1:20" ht="21" customHeight="1" x14ac:dyDescent="0.35">
      <c r="A3" s="110" t="s">
        <v>0</v>
      </c>
      <c r="B3" s="62">
        <f>'Deckblatt 2025'!C7</f>
        <v>0</v>
      </c>
    </row>
    <row r="4" spans="1:20" ht="21" customHeight="1" x14ac:dyDescent="0.35">
      <c r="A4" s="110" t="s">
        <v>89</v>
      </c>
      <c r="B4" s="2">
        <f>'Deckblatt 2025'!C9</f>
        <v>0</v>
      </c>
    </row>
    <row r="5" spans="1:20" ht="21" customHeight="1" x14ac:dyDescent="0.35">
      <c r="A5" s="111" t="s">
        <v>59</v>
      </c>
      <c r="B5" s="207">
        <f>'Deckblatt 2025'!C11</f>
        <v>0</v>
      </c>
    </row>
    <row r="6" spans="1:20" ht="21" customHeight="1" thickBot="1" x14ac:dyDescent="0.4"/>
    <row r="7" spans="1:20" ht="22" customHeight="1" thickBot="1" x14ac:dyDescent="0.4">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4">
      <c r="A8" s="174" t="s">
        <v>17</v>
      </c>
      <c r="B8" s="175" t="s">
        <v>18</v>
      </c>
      <c r="C8" s="213" t="s">
        <v>54</v>
      </c>
      <c r="D8" s="212" t="s">
        <v>55</v>
      </c>
      <c r="E8" s="214" t="s">
        <v>97</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35">
      <c r="A9" s="178" t="str">
        <f>TEXT(B9,"TTTT")</f>
        <v>Dienstag</v>
      </c>
      <c r="B9" s="179">
        <f>DATE(Ausblenden!$A$68,7,Ausblenden!$B68)</f>
        <v>45839</v>
      </c>
      <c r="C9" s="93"/>
      <c r="D9" s="93"/>
      <c r="E9" s="93"/>
      <c r="F9" s="170">
        <f>SUM(C9:E9)</f>
        <v>0</v>
      </c>
      <c r="G9" s="159"/>
      <c r="H9" s="159"/>
      <c r="I9" s="159"/>
      <c r="J9" s="170">
        <f t="shared" ref="J9:J39" si="0">SUM(G9:I9)</f>
        <v>0</v>
      </c>
      <c r="K9" s="160"/>
      <c r="L9" s="160"/>
      <c r="M9" s="160"/>
      <c r="N9" s="171">
        <f t="shared" ref="N9:N39" si="1">SUM(K9:M9)</f>
        <v>0</v>
      </c>
      <c r="O9" s="161"/>
      <c r="P9" s="160"/>
      <c r="Q9" s="162"/>
      <c r="R9" s="172">
        <f>O9+P9+Q9</f>
        <v>0</v>
      </c>
      <c r="S9" s="163"/>
      <c r="T9" s="90"/>
    </row>
    <row r="10" spans="1:20" ht="21" customHeight="1" x14ac:dyDescent="0.35">
      <c r="A10" s="180" t="str">
        <f t="shared" ref="A10:A39" si="2">TEXT(B10,"TTTT")</f>
        <v>Mittwoch</v>
      </c>
      <c r="B10" s="181">
        <f>DATE(Ausblenden!$A$68,7,Ausblenden!$B69)</f>
        <v>45840</v>
      </c>
      <c r="C10" s="93"/>
      <c r="D10" s="93"/>
      <c r="E10" s="93"/>
      <c r="F10" s="170">
        <f>SUM(C10:E10)</f>
        <v>0</v>
      </c>
      <c r="G10" s="159"/>
      <c r="H10" s="159"/>
      <c r="I10" s="159"/>
      <c r="J10" s="170">
        <f t="shared" si="0"/>
        <v>0</v>
      </c>
      <c r="K10" s="160"/>
      <c r="L10" s="160"/>
      <c r="M10" s="160"/>
      <c r="N10" s="171">
        <f t="shared" si="1"/>
        <v>0</v>
      </c>
      <c r="O10" s="161"/>
      <c r="P10" s="160"/>
      <c r="Q10" s="162"/>
      <c r="R10" s="172">
        <f t="shared" ref="R10:R39" si="3">O10+P10+Q10</f>
        <v>0</v>
      </c>
      <c r="S10" s="163"/>
      <c r="T10" s="90"/>
    </row>
    <row r="11" spans="1:20" ht="21" customHeight="1" x14ac:dyDescent="0.35">
      <c r="A11" s="180" t="str">
        <f t="shared" si="2"/>
        <v>Donnerstag</v>
      </c>
      <c r="B11" s="181">
        <f>DATE(Ausblenden!$A$68,7,Ausblenden!$B70)</f>
        <v>45841</v>
      </c>
      <c r="C11" s="93"/>
      <c r="D11" s="93"/>
      <c r="E11" s="93"/>
      <c r="F11" s="170">
        <f t="shared" ref="F11:F39" si="4">SUM(C11:E11)</f>
        <v>0</v>
      </c>
      <c r="G11" s="159"/>
      <c r="H11" s="159"/>
      <c r="I11" s="159"/>
      <c r="J11" s="170">
        <f t="shared" si="0"/>
        <v>0</v>
      </c>
      <c r="K11" s="160"/>
      <c r="L11" s="160"/>
      <c r="M11" s="160"/>
      <c r="N11" s="171">
        <f t="shared" si="1"/>
        <v>0</v>
      </c>
      <c r="O11" s="161"/>
      <c r="P11" s="160"/>
      <c r="Q11" s="162"/>
      <c r="R11" s="172">
        <f t="shared" si="3"/>
        <v>0</v>
      </c>
      <c r="S11" s="163"/>
      <c r="T11" s="90"/>
    </row>
    <row r="12" spans="1:20" ht="21" customHeight="1" x14ac:dyDescent="0.35">
      <c r="A12" s="180" t="str">
        <f t="shared" si="2"/>
        <v>Freitag</v>
      </c>
      <c r="B12" s="181">
        <f>DATE(Ausblenden!$A$68,7,Ausblenden!$B71)</f>
        <v>45842</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35">
      <c r="A13" s="180" t="str">
        <f t="shared" si="2"/>
        <v>Samstag</v>
      </c>
      <c r="B13" s="181">
        <f>DATE(Ausblenden!$A$68,7,Ausblenden!$B72)</f>
        <v>45843</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35">
      <c r="A14" s="180" t="str">
        <f t="shared" si="2"/>
        <v>Sonntag</v>
      </c>
      <c r="B14" s="181">
        <f>DATE(Ausblenden!$A$68,7,Ausblenden!$B73)</f>
        <v>45844</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35">
      <c r="A15" s="180" t="str">
        <f t="shared" si="2"/>
        <v>Montag</v>
      </c>
      <c r="B15" s="181">
        <f>DATE(Ausblenden!$A$68,7,Ausblenden!$B74)</f>
        <v>45845</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35">
      <c r="A16" s="180" t="str">
        <f t="shared" si="2"/>
        <v>Dienstag</v>
      </c>
      <c r="B16" s="181">
        <f>DATE(Ausblenden!$A$68,7,Ausblenden!$B75)</f>
        <v>45846</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35">
      <c r="A17" s="180" t="str">
        <f t="shared" si="2"/>
        <v>Mittwoch</v>
      </c>
      <c r="B17" s="181">
        <f>DATE(Ausblenden!$A$68,7,Ausblenden!$B76)</f>
        <v>45847</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90"/>
    </row>
    <row r="18" spans="1:20" ht="21" customHeight="1" x14ac:dyDescent="0.35">
      <c r="A18" s="180" t="str">
        <f t="shared" si="2"/>
        <v>Donnerstag</v>
      </c>
      <c r="B18" s="181">
        <f>DATE(Ausblenden!$A$68,7,Ausblenden!$B77)</f>
        <v>45848</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35">
      <c r="A19" s="180" t="str">
        <f t="shared" si="2"/>
        <v>Freitag</v>
      </c>
      <c r="B19" s="181">
        <f>DATE(Ausblenden!$A$68,7,Ausblenden!$B78)</f>
        <v>45849</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35">
      <c r="A20" s="180" t="str">
        <f t="shared" si="2"/>
        <v>Samstag</v>
      </c>
      <c r="B20" s="181">
        <f>DATE(Ausblenden!$A$68,7,Ausblenden!$B79)</f>
        <v>45850</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35">
      <c r="A21" s="180" t="str">
        <f t="shared" si="2"/>
        <v>Sonntag</v>
      </c>
      <c r="B21" s="181">
        <f>DATE(Ausblenden!$A$68,7,Ausblenden!$B80)</f>
        <v>45851</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35">
      <c r="A22" s="180" t="str">
        <f t="shared" si="2"/>
        <v>Montag</v>
      </c>
      <c r="B22" s="181">
        <f>DATE(Ausblenden!$A$68,7,Ausblenden!$B81)</f>
        <v>45852</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35">
      <c r="A23" s="180" t="str">
        <f t="shared" si="2"/>
        <v>Dienstag</v>
      </c>
      <c r="B23" s="181">
        <f>DATE(Ausblenden!$A$68,7,Ausblenden!$B82)</f>
        <v>45853</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35">
      <c r="A24" s="180" t="str">
        <f t="shared" si="2"/>
        <v>Mittwoch</v>
      </c>
      <c r="B24" s="181">
        <f>DATE(Ausblenden!$A$68,7,Ausblenden!$B83)</f>
        <v>45854</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35">
      <c r="A25" s="180" t="str">
        <f t="shared" si="2"/>
        <v>Donnerstag</v>
      </c>
      <c r="B25" s="181">
        <f>DATE(Ausblenden!$A$68,7,Ausblenden!$B84)</f>
        <v>45855</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35">
      <c r="A26" s="180" t="str">
        <f t="shared" si="2"/>
        <v>Freitag</v>
      </c>
      <c r="B26" s="181">
        <f>DATE(Ausblenden!$A$68,7,Ausblenden!$B85)</f>
        <v>45856</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90"/>
    </row>
    <row r="27" spans="1:20" ht="21" customHeight="1" x14ac:dyDescent="0.35">
      <c r="A27" s="180" t="str">
        <f t="shared" si="2"/>
        <v>Samstag</v>
      </c>
      <c r="B27" s="181">
        <f>DATE(Ausblenden!$A$68,7,Ausblenden!$B86)</f>
        <v>45857</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35">
      <c r="A28" s="180" t="str">
        <f t="shared" si="2"/>
        <v>Sonntag</v>
      </c>
      <c r="B28" s="181">
        <f>DATE(Ausblenden!$A$68,7,Ausblenden!$B87)</f>
        <v>45858</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35">
      <c r="A29" s="180" t="str">
        <f t="shared" si="2"/>
        <v>Montag</v>
      </c>
      <c r="B29" s="181">
        <f>DATE(Ausblenden!$A$68,7,Ausblenden!$B88)</f>
        <v>45859</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90"/>
    </row>
    <row r="30" spans="1:20" ht="21" customHeight="1" x14ac:dyDescent="0.35">
      <c r="A30" s="180" t="str">
        <f t="shared" si="2"/>
        <v>Dienstag</v>
      </c>
      <c r="B30" s="181">
        <f>DATE(Ausblenden!$A$68,7,Ausblenden!$B89)</f>
        <v>45860</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35">
      <c r="A31" s="180" t="str">
        <f t="shared" si="2"/>
        <v>Mittwoch</v>
      </c>
      <c r="B31" s="181">
        <f>DATE(Ausblenden!$A$68,7,Ausblenden!$B90)</f>
        <v>45861</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35">
      <c r="A32" s="180" t="str">
        <f t="shared" si="2"/>
        <v>Donnerstag</v>
      </c>
      <c r="B32" s="181">
        <f>DATE(Ausblenden!$A$68,7,Ausblenden!$B91)</f>
        <v>45862</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35">
      <c r="A33" s="180" t="str">
        <f t="shared" si="2"/>
        <v>Freitag</v>
      </c>
      <c r="B33" s="181">
        <f>DATE(Ausblenden!$A$68,7,Ausblenden!$B92)</f>
        <v>45863</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90"/>
    </row>
    <row r="34" spans="1:20" ht="21" customHeight="1" x14ac:dyDescent="0.35">
      <c r="A34" s="180" t="str">
        <f t="shared" si="2"/>
        <v>Samstag</v>
      </c>
      <c r="B34" s="181">
        <f>DATE(Ausblenden!$A$68,7,Ausblenden!$B93)</f>
        <v>45864</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90"/>
    </row>
    <row r="35" spans="1:20" ht="21" customHeight="1" x14ac:dyDescent="0.35">
      <c r="A35" s="180" t="str">
        <f t="shared" si="2"/>
        <v>Sonntag</v>
      </c>
      <c r="B35" s="181">
        <f>DATE(Ausblenden!$A$68,7,Ausblenden!$B94)</f>
        <v>45865</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35">
      <c r="A36" s="180" t="str">
        <f t="shared" si="2"/>
        <v>Montag</v>
      </c>
      <c r="B36" s="181">
        <f>DATE(Ausblenden!$A$68,7,Ausblenden!$B95)</f>
        <v>45866</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x14ac:dyDescent="0.35">
      <c r="A37" s="180" t="str">
        <f t="shared" si="2"/>
        <v>Dienstag</v>
      </c>
      <c r="B37" s="181">
        <f>DATE(Ausblenden!$A$68,7,Ausblenden!$B96)</f>
        <v>45867</v>
      </c>
      <c r="C37" s="93"/>
      <c r="D37" s="93"/>
      <c r="E37" s="93"/>
      <c r="F37" s="170">
        <f t="shared" si="4"/>
        <v>0</v>
      </c>
      <c r="G37" s="164"/>
      <c r="H37" s="164"/>
      <c r="I37" s="164"/>
      <c r="J37" s="170">
        <f t="shared" si="0"/>
        <v>0</v>
      </c>
      <c r="K37" s="165"/>
      <c r="L37" s="165"/>
      <c r="M37" s="165"/>
      <c r="N37" s="171">
        <f t="shared" si="1"/>
        <v>0</v>
      </c>
      <c r="O37" s="161"/>
      <c r="P37" s="160"/>
      <c r="Q37" s="162"/>
      <c r="R37" s="172">
        <f t="shared" si="3"/>
        <v>0</v>
      </c>
      <c r="S37" s="163"/>
      <c r="T37" s="90"/>
    </row>
    <row r="38" spans="1:20" ht="21" customHeight="1" x14ac:dyDescent="0.35">
      <c r="A38" s="180" t="str">
        <f t="shared" si="2"/>
        <v>Mittwoch</v>
      </c>
      <c r="B38" s="181">
        <f>DATE(Ausblenden!$A$68,7,Ausblenden!$B97)</f>
        <v>45868</v>
      </c>
      <c r="C38" s="93"/>
      <c r="D38" s="93"/>
      <c r="E38" s="93"/>
      <c r="F38" s="170">
        <f t="shared" si="4"/>
        <v>0</v>
      </c>
      <c r="G38" s="159"/>
      <c r="H38" s="159"/>
      <c r="I38" s="159"/>
      <c r="J38" s="170">
        <f t="shared" si="0"/>
        <v>0</v>
      </c>
      <c r="K38" s="160"/>
      <c r="L38" s="160"/>
      <c r="M38" s="160"/>
      <c r="N38" s="171">
        <f t="shared" si="1"/>
        <v>0</v>
      </c>
      <c r="O38" s="161"/>
      <c r="P38" s="160"/>
      <c r="Q38" s="162"/>
      <c r="R38" s="172">
        <f t="shared" si="3"/>
        <v>0</v>
      </c>
      <c r="S38" s="163"/>
      <c r="T38" s="58"/>
    </row>
    <row r="39" spans="1:20" ht="21" customHeight="1" thickBot="1" x14ac:dyDescent="0.4">
      <c r="A39" s="182" t="str">
        <f t="shared" si="2"/>
        <v>Donnerstag</v>
      </c>
      <c r="B39" s="183">
        <f>DATE(Ausblenden!$A$68,7,Ausblenden!$B98)</f>
        <v>45869</v>
      </c>
      <c r="C39" s="93"/>
      <c r="D39" s="93"/>
      <c r="E39" s="93"/>
      <c r="F39" s="170">
        <f t="shared" si="4"/>
        <v>0</v>
      </c>
      <c r="G39" s="159"/>
      <c r="H39" s="159"/>
      <c r="I39" s="159"/>
      <c r="J39" s="170">
        <f t="shared" si="0"/>
        <v>0</v>
      </c>
      <c r="K39" s="160"/>
      <c r="L39" s="160"/>
      <c r="M39" s="160"/>
      <c r="N39" s="171">
        <f t="shared" si="1"/>
        <v>0</v>
      </c>
      <c r="O39" s="166"/>
      <c r="P39" s="167"/>
      <c r="Q39" s="168"/>
      <c r="R39" s="173">
        <f t="shared" si="3"/>
        <v>0</v>
      </c>
      <c r="S39" s="169"/>
      <c r="T39" s="58"/>
    </row>
    <row r="40" spans="1:20" ht="21" customHeight="1" thickBot="1" x14ac:dyDescent="0.4">
      <c r="A40" s="176" t="s">
        <v>16</v>
      </c>
      <c r="B40" s="177"/>
      <c r="C40" s="48">
        <f t="shared" ref="C40:R40" si="5">SUM(C9:C39)</f>
        <v>0</v>
      </c>
      <c r="D40" s="49">
        <f t="shared" si="5"/>
        <v>0</v>
      </c>
      <c r="E40" s="50">
        <f t="shared" si="5"/>
        <v>0</v>
      </c>
      <c r="F40" s="51">
        <f t="shared" si="5"/>
        <v>0</v>
      </c>
      <c r="G40" s="49">
        <f t="shared" si="5"/>
        <v>0</v>
      </c>
      <c r="H40" s="49">
        <f t="shared" si="5"/>
        <v>0</v>
      </c>
      <c r="I40" s="49">
        <f t="shared" si="5"/>
        <v>0</v>
      </c>
      <c r="J40" s="53">
        <f t="shared" si="5"/>
        <v>0</v>
      </c>
      <c r="K40" s="54">
        <f t="shared" si="5"/>
        <v>0</v>
      </c>
      <c r="L40" s="49">
        <f t="shared" si="5"/>
        <v>0</v>
      </c>
      <c r="M40" s="49">
        <f t="shared" si="5"/>
        <v>0</v>
      </c>
      <c r="N40" s="51">
        <f t="shared" si="5"/>
        <v>0</v>
      </c>
      <c r="O40" s="48">
        <f t="shared" si="5"/>
        <v>0</v>
      </c>
      <c r="P40" s="49">
        <f t="shared" si="5"/>
        <v>0</v>
      </c>
      <c r="Q40" s="52">
        <f t="shared" si="5"/>
        <v>0</v>
      </c>
      <c r="R40" s="51">
        <f t="shared" si="5"/>
        <v>0</v>
      </c>
      <c r="S40" s="55">
        <f>SUM(S9:S39)</f>
        <v>0</v>
      </c>
      <c r="T40" s="59"/>
    </row>
    <row r="41" spans="1:20" ht="15" thickBot="1" x14ac:dyDescent="0.4"/>
    <row r="42" spans="1:20" x14ac:dyDescent="0.35">
      <c r="A42" s="3" t="s">
        <v>47</v>
      </c>
      <c r="B42" s="4"/>
      <c r="C42" s="4"/>
      <c r="D42" s="4"/>
      <c r="E42" s="4"/>
      <c r="F42" s="4"/>
      <c r="G42" s="4"/>
      <c r="H42" s="4"/>
      <c r="I42" s="4"/>
      <c r="J42" s="4"/>
      <c r="K42" s="4"/>
      <c r="L42" s="4"/>
      <c r="M42" s="4"/>
      <c r="N42" s="4"/>
      <c r="O42" s="4"/>
      <c r="P42" s="4"/>
      <c r="Q42" s="4"/>
      <c r="R42" s="4"/>
      <c r="S42" s="4"/>
      <c r="T42" s="224"/>
    </row>
    <row r="43" spans="1:20" x14ac:dyDescent="0.35">
      <c r="A43" s="5"/>
      <c r="B43" s="6"/>
      <c r="C43" s="6"/>
      <c r="D43" s="6"/>
      <c r="E43" s="6"/>
      <c r="F43" s="6"/>
      <c r="G43" s="6"/>
      <c r="H43" s="6"/>
      <c r="I43" s="6"/>
      <c r="J43" s="6"/>
      <c r="K43" s="6"/>
      <c r="L43" s="6"/>
      <c r="M43" s="6"/>
      <c r="N43" s="6"/>
      <c r="O43" s="6"/>
      <c r="P43" s="6"/>
      <c r="Q43" s="6"/>
      <c r="R43" s="6"/>
      <c r="S43" s="6"/>
      <c r="T43" s="225"/>
    </row>
    <row r="44" spans="1:20" x14ac:dyDescent="0.35">
      <c r="A44" s="5"/>
      <c r="B44" s="6"/>
      <c r="C44" s="6"/>
      <c r="D44" s="6"/>
      <c r="E44" s="6"/>
      <c r="F44" s="6"/>
      <c r="G44" s="6"/>
      <c r="H44" s="6"/>
      <c r="I44" s="6"/>
      <c r="J44" s="6"/>
      <c r="K44" s="6"/>
      <c r="L44" s="6"/>
      <c r="M44" s="6"/>
      <c r="N44" s="6"/>
      <c r="O44" s="6"/>
      <c r="P44" s="6"/>
      <c r="Q44" s="6"/>
      <c r="R44" s="6"/>
      <c r="S44" s="6"/>
      <c r="T44" s="225"/>
    </row>
    <row r="45" spans="1:20" x14ac:dyDescent="0.35">
      <c r="A45" s="5"/>
      <c r="B45" s="6"/>
      <c r="C45" s="6"/>
      <c r="D45" s="6"/>
      <c r="E45" s="6"/>
      <c r="F45" s="6"/>
      <c r="G45" s="6"/>
      <c r="H45" s="6"/>
      <c r="I45" s="6"/>
      <c r="J45" s="6"/>
      <c r="K45" s="6"/>
      <c r="L45" s="6"/>
      <c r="M45" s="6"/>
      <c r="N45" s="6"/>
      <c r="O45" s="6"/>
      <c r="P45" s="6"/>
      <c r="Q45" s="6"/>
      <c r="R45" s="6"/>
      <c r="S45" s="6"/>
      <c r="T45" s="225"/>
    </row>
    <row r="46" spans="1:20" x14ac:dyDescent="0.35">
      <c r="A46" s="5"/>
      <c r="B46" s="6"/>
      <c r="C46" s="6"/>
      <c r="D46" s="6"/>
      <c r="E46" s="6"/>
      <c r="F46" s="6"/>
      <c r="G46" s="6"/>
      <c r="H46" s="6"/>
      <c r="I46" s="6"/>
      <c r="J46" s="6"/>
      <c r="K46" s="6"/>
      <c r="L46" s="6"/>
      <c r="M46" s="6"/>
      <c r="N46" s="6"/>
      <c r="O46" s="6"/>
      <c r="P46" s="6"/>
      <c r="Q46" s="6"/>
      <c r="R46" s="6"/>
      <c r="S46" s="6"/>
      <c r="T46" s="225"/>
    </row>
    <row r="47" spans="1:20" x14ac:dyDescent="0.35">
      <c r="A47" s="5"/>
      <c r="B47" s="6"/>
      <c r="C47" s="6"/>
      <c r="D47" s="6"/>
      <c r="E47" s="6"/>
      <c r="F47" s="6"/>
      <c r="G47" s="6"/>
      <c r="H47" s="6"/>
      <c r="I47" s="6"/>
      <c r="J47" s="6"/>
      <c r="K47" s="6"/>
      <c r="L47" s="6"/>
      <c r="M47" s="6"/>
      <c r="N47" s="6"/>
      <c r="O47" s="6"/>
      <c r="P47" s="6"/>
      <c r="Q47" s="6"/>
      <c r="R47" s="6"/>
      <c r="S47" s="6"/>
      <c r="T47" s="225"/>
    </row>
    <row r="48" spans="1:20" ht="15" thickBot="1" x14ac:dyDescent="0.4">
      <c r="A48" s="7"/>
      <c r="B48" s="8"/>
      <c r="C48" s="8"/>
      <c r="D48" s="8"/>
      <c r="E48" s="8"/>
      <c r="F48" s="8"/>
      <c r="G48" s="8"/>
      <c r="H48" s="8"/>
      <c r="I48" s="8"/>
      <c r="J48" s="8"/>
      <c r="K48" s="8"/>
      <c r="L48" s="8"/>
      <c r="M48" s="8"/>
      <c r="N48" s="8"/>
      <c r="O48" s="8"/>
      <c r="P48" s="8"/>
      <c r="Q48" s="8"/>
      <c r="R48" s="8"/>
      <c r="S48" s="8"/>
      <c r="T48" s="226"/>
    </row>
    <row r="73" ht="14.25" customHeight="1" x14ac:dyDescent="0.35"/>
  </sheetData>
  <sheetProtection sheet="1" formatColumns="0"/>
  <customSheetViews>
    <customSheetView guid="{230BA401-F0C0-4897-9C7E-9DC1DEAEC41D}" scale="60" fitToPage="1">
      <selection activeCell="R52" sqref="R52"/>
      <pageMargins left="0.70866141732283472" right="0.70866141732283472" top="0.78740157480314965" bottom="0.78740157480314965" header="0.31496062992125984" footer="0.31496062992125984"/>
      <pageSetup paperSize="9" scale="46" orientation="landscape" horizontalDpi="300" verticalDpi="300" r:id="rId1"/>
    </customSheetView>
    <customSheetView guid="{BCBC1B11-4E9B-4E8B-8945-781F487FE216}" scale="60" fitToPage="1">
      <selection activeCell="R52" sqref="R52"/>
      <pageMargins left="0.70866141732283472" right="0.70866141732283472" top="0.78740157480314965" bottom="0.78740157480314965" header="0.31496062992125984" footer="0.31496062992125984"/>
      <pageSetup paperSize="9" scale="46" orientation="landscape" horizontalDpi="300" verticalDpi="300" r:id="rId2"/>
    </customSheetView>
  </customSheetViews>
  <mergeCells count="5">
    <mergeCell ref="A7:B7"/>
    <mergeCell ref="C7:F7"/>
    <mergeCell ref="G7:J7"/>
    <mergeCell ref="K7:N7"/>
    <mergeCell ref="O7:S7"/>
  </mergeCells>
  <conditionalFormatting sqref="A9:S39">
    <cfRule type="expression" dxfId="35" priority="6">
      <formula>WEEKDAY($B9,2)&gt;5</formula>
    </cfRule>
  </conditionalFormatting>
  <conditionalFormatting sqref="A9:B39">
    <cfRule type="expression" dxfId="34" priority="5">
      <formula>WEEKDAY($B9,2)&gt;5</formula>
    </cfRule>
  </conditionalFormatting>
  <conditionalFormatting sqref="F9:F39">
    <cfRule type="expression" dxfId="33" priority="4">
      <formula>COLUMN()</formula>
    </cfRule>
  </conditionalFormatting>
  <conditionalFormatting sqref="J9:J39">
    <cfRule type="expression" dxfId="32" priority="3">
      <formula>COLUMN()</formula>
    </cfRule>
  </conditionalFormatting>
  <conditionalFormatting sqref="N9:N39">
    <cfRule type="expression" dxfId="31" priority="2">
      <formula>COLUMN()</formula>
    </cfRule>
  </conditionalFormatting>
  <conditionalFormatting sqref="R9:R39">
    <cfRule type="expression" dxfId="30" priority="1">
      <formula>COLUMN()</formula>
    </cfRule>
  </conditionalFormatting>
  <dataValidations count="1">
    <dataValidation type="whole" operator="greaterThanOrEqual" allowBlank="1" showInputMessage="1" showErrorMessage="1" errorTitle="Achtung!" error="Sie dürfen nur ganze Zahlen eingeben!" sqref="C9:S39">
      <formula1>0</formula1>
    </dataValidation>
  </dataValidations>
  <pageMargins left="0.70866141732283472" right="0.70866141732283472" top="0.78740157480314965" bottom="0.78740157480314965" header="0.31496062992125984" footer="0.31496062992125984"/>
  <pageSetup paperSize="9" scale="46" orientation="landscape" horizontalDpi="300" verticalDpi="3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topLeftCell="A9" zoomScale="60" zoomScaleNormal="60" zoomScaleSheetLayoutView="100" zoomScalePageLayoutView="50" workbookViewId="0">
      <selection activeCell="T53" sqref="T53"/>
    </sheetView>
  </sheetViews>
  <sheetFormatPr baseColWidth="10" defaultColWidth="11" defaultRowHeight="14.5" x14ac:dyDescent="0.35"/>
  <cols>
    <col min="1" max="1" width="15.75" style="1" customWidth="1"/>
    <col min="2" max="2" width="10.75" style="1" customWidth="1"/>
    <col min="3" max="5" width="6.08203125" style="1" customWidth="1"/>
    <col min="6" max="6" width="10.58203125" style="1" customWidth="1"/>
    <col min="7" max="14" width="6.08203125" style="1" customWidth="1"/>
    <col min="15" max="15" width="11.33203125" style="1" customWidth="1"/>
    <col min="16" max="16" width="12.5" style="1" customWidth="1"/>
    <col min="17" max="17" width="8.33203125" style="1" customWidth="1"/>
    <col min="18" max="18" width="6.08203125" style="1" customWidth="1"/>
    <col min="19" max="19" width="8.25" style="1" customWidth="1"/>
    <col min="20" max="20" width="38.58203125" style="1" customWidth="1"/>
    <col min="21" max="16384" width="11" style="1"/>
  </cols>
  <sheetData>
    <row r="1" spans="1:20" ht="18.5" x14ac:dyDescent="0.45">
      <c r="A1" s="157" t="s">
        <v>9</v>
      </c>
      <c r="B1" s="157">
        <f>Ausblenden!A68</f>
        <v>2025</v>
      </c>
    </row>
    <row r="3" spans="1:20" ht="21" customHeight="1" x14ac:dyDescent="0.35">
      <c r="A3" s="110" t="s">
        <v>0</v>
      </c>
      <c r="B3" s="62">
        <f>'Deckblatt 2025'!C7</f>
        <v>0</v>
      </c>
    </row>
    <row r="4" spans="1:20" ht="21" customHeight="1" x14ac:dyDescent="0.35">
      <c r="A4" s="110" t="s">
        <v>89</v>
      </c>
      <c r="B4" s="2">
        <f>'Deckblatt 2025'!C9</f>
        <v>0</v>
      </c>
    </row>
    <row r="5" spans="1:20" ht="21" customHeight="1" x14ac:dyDescent="0.35">
      <c r="A5" s="111" t="s">
        <v>59</v>
      </c>
      <c r="B5" s="207">
        <f>'Deckblatt 2025'!C11</f>
        <v>0</v>
      </c>
    </row>
    <row r="6" spans="1:20" ht="21" customHeight="1" thickBot="1" x14ac:dyDescent="0.4"/>
    <row r="7" spans="1:20" ht="22" customHeight="1" thickBot="1" x14ac:dyDescent="0.4">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4">
      <c r="A8" s="174" t="s">
        <v>17</v>
      </c>
      <c r="B8" s="175" t="s">
        <v>18</v>
      </c>
      <c r="C8" s="213" t="s">
        <v>54</v>
      </c>
      <c r="D8" s="212" t="s">
        <v>55</v>
      </c>
      <c r="E8" s="214" t="s">
        <v>97</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35">
      <c r="A9" s="178" t="str">
        <f>TEXT(B9,"TTTT")</f>
        <v>Freitag</v>
      </c>
      <c r="B9" s="179">
        <f>DATE(Ausblenden!$A$68,8,Ausblenden!$B68)</f>
        <v>45870</v>
      </c>
      <c r="C9" s="93"/>
      <c r="D9" s="93"/>
      <c r="E9" s="93"/>
      <c r="F9" s="170">
        <f>SUM(C9:E9)</f>
        <v>0</v>
      </c>
      <c r="G9" s="159"/>
      <c r="H9" s="159"/>
      <c r="I9" s="159"/>
      <c r="J9" s="170">
        <f t="shared" ref="J9:J39" si="0">SUM(G9:I9)</f>
        <v>0</v>
      </c>
      <c r="K9" s="160"/>
      <c r="L9" s="160"/>
      <c r="M9" s="160"/>
      <c r="N9" s="171">
        <f t="shared" ref="N9:N39" si="1">SUM(K9:M9)</f>
        <v>0</v>
      </c>
      <c r="O9" s="161"/>
      <c r="P9" s="160"/>
      <c r="Q9" s="162"/>
      <c r="R9" s="172">
        <f>O9+P9+Q9</f>
        <v>0</v>
      </c>
      <c r="S9" s="163"/>
      <c r="T9" s="90"/>
    </row>
    <row r="10" spans="1:20" ht="21" customHeight="1" x14ac:dyDescent="0.35">
      <c r="A10" s="180" t="str">
        <f t="shared" ref="A10:A39" si="2">TEXT(B10,"TTTT")</f>
        <v>Samstag</v>
      </c>
      <c r="B10" s="181">
        <f>DATE(Ausblenden!$A$68,8,Ausblenden!$B69)</f>
        <v>45871</v>
      </c>
      <c r="C10" s="93"/>
      <c r="D10" s="93"/>
      <c r="E10" s="93"/>
      <c r="F10" s="170">
        <f>SUM(C10:E10)</f>
        <v>0</v>
      </c>
      <c r="G10" s="159"/>
      <c r="H10" s="159"/>
      <c r="I10" s="159"/>
      <c r="J10" s="170">
        <f t="shared" si="0"/>
        <v>0</v>
      </c>
      <c r="K10" s="160"/>
      <c r="L10" s="160"/>
      <c r="M10" s="160"/>
      <c r="N10" s="171">
        <f t="shared" si="1"/>
        <v>0</v>
      </c>
      <c r="O10" s="161"/>
      <c r="P10" s="160"/>
      <c r="Q10" s="162"/>
      <c r="R10" s="172">
        <f t="shared" ref="R10:R39" si="3">O10+P10+Q10</f>
        <v>0</v>
      </c>
      <c r="S10" s="163"/>
      <c r="T10" s="90"/>
    </row>
    <row r="11" spans="1:20" ht="21" customHeight="1" x14ac:dyDescent="0.35">
      <c r="A11" s="180" t="str">
        <f t="shared" si="2"/>
        <v>Sonntag</v>
      </c>
      <c r="B11" s="181">
        <f>DATE(Ausblenden!$A$68,8,Ausblenden!$B70)</f>
        <v>45872</v>
      </c>
      <c r="C11" s="93"/>
      <c r="D11" s="93"/>
      <c r="E11" s="93"/>
      <c r="F11" s="170">
        <f t="shared" ref="F11:F39" si="4">SUM(C11:E11)</f>
        <v>0</v>
      </c>
      <c r="G11" s="159"/>
      <c r="H11" s="159"/>
      <c r="I11" s="159"/>
      <c r="J11" s="170">
        <f t="shared" si="0"/>
        <v>0</v>
      </c>
      <c r="K11" s="160"/>
      <c r="L11" s="160"/>
      <c r="M11" s="160"/>
      <c r="N11" s="171">
        <f t="shared" si="1"/>
        <v>0</v>
      </c>
      <c r="O11" s="161"/>
      <c r="P11" s="160"/>
      <c r="Q11" s="162"/>
      <c r="R11" s="172">
        <f t="shared" si="3"/>
        <v>0</v>
      </c>
      <c r="S11" s="163"/>
      <c r="T11" s="90"/>
    </row>
    <row r="12" spans="1:20" ht="21" customHeight="1" x14ac:dyDescent="0.35">
      <c r="A12" s="180" t="str">
        <f t="shared" si="2"/>
        <v>Montag</v>
      </c>
      <c r="B12" s="181">
        <f>DATE(Ausblenden!$A$68,8,Ausblenden!$B71)</f>
        <v>45873</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35">
      <c r="A13" s="180" t="str">
        <f t="shared" si="2"/>
        <v>Dienstag</v>
      </c>
      <c r="B13" s="181">
        <f>DATE(Ausblenden!$A$68,8,Ausblenden!$B72)</f>
        <v>45874</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35">
      <c r="A14" s="180" t="str">
        <f t="shared" si="2"/>
        <v>Mittwoch</v>
      </c>
      <c r="B14" s="181">
        <f>DATE(Ausblenden!$A$68,8,Ausblenden!$B73)</f>
        <v>45875</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35">
      <c r="A15" s="180" t="str">
        <f t="shared" si="2"/>
        <v>Donnerstag</v>
      </c>
      <c r="B15" s="181">
        <f>DATE(Ausblenden!$A$68,8,Ausblenden!$B74)</f>
        <v>45876</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35">
      <c r="A16" s="180" t="str">
        <f t="shared" si="2"/>
        <v>Freitag</v>
      </c>
      <c r="B16" s="181">
        <f>DATE(Ausblenden!$A$68,8,Ausblenden!$B75)</f>
        <v>45877</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35">
      <c r="A17" s="180" t="str">
        <f t="shared" si="2"/>
        <v>Samstag</v>
      </c>
      <c r="B17" s="181">
        <f>DATE(Ausblenden!$A$68,8,Ausblenden!$B76)</f>
        <v>45878</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90"/>
    </row>
    <row r="18" spans="1:20" ht="21" customHeight="1" x14ac:dyDescent="0.35">
      <c r="A18" s="180" t="str">
        <f t="shared" si="2"/>
        <v>Sonntag</v>
      </c>
      <c r="B18" s="181">
        <f>DATE(Ausblenden!$A$68,8,Ausblenden!$B77)</f>
        <v>45879</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35">
      <c r="A19" s="180" t="str">
        <f t="shared" si="2"/>
        <v>Montag</v>
      </c>
      <c r="B19" s="181">
        <f>DATE(Ausblenden!$A$68,8,Ausblenden!$B78)</f>
        <v>45880</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35">
      <c r="A20" s="180" t="str">
        <f t="shared" si="2"/>
        <v>Dienstag</v>
      </c>
      <c r="B20" s="181">
        <f>DATE(Ausblenden!$A$68,8,Ausblenden!$B79)</f>
        <v>45881</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35">
      <c r="A21" s="180" t="str">
        <f t="shared" si="2"/>
        <v>Mittwoch</v>
      </c>
      <c r="B21" s="181">
        <f>DATE(Ausblenden!$A$68,8,Ausblenden!$B80)</f>
        <v>45882</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35">
      <c r="A22" s="180" t="str">
        <f t="shared" si="2"/>
        <v>Donnerstag</v>
      </c>
      <c r="B22" s="181">
        <f>DATE(Ausblenden!$A$68,8,Ausblenden!$B81)</f>
        <v>45883</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35">
      <c r="A23" s="180" t="str">
        <f t="shared" si="2"/>
        <v>Freitag</v>
      </c>
      <c r="B23" s="181">
        <f>DATE(Ausblenden!$A$68,8,Ausblenden!$B82)</f>
        <v>45884</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35">
      <c r="A24" s="180" t="str">
        <f t="shared" si="2"/>
        <v>Samstag</v>
      </c>
      <c r="B24" s="181">
        <f>DATE(Ausblenden!$A$68,8,Ausblenden!$B83)</f>
        <v>45885</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35">
      <c r="A25" s="180" t="str">
        <f t="shared" si="2"/>
        <v>Sonntag</v>
      </c>
      <c r="B25" s="181">
        <f>DATE(Ausblenden!$A$68,8,Ausblenden!$B84)</f>
        <v>45886</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35">
      <c r="A26" s="180" t="str">
        <f t="shared" si="2"/>
        <v>Montag</v>
      </c>
      <c r="B26" s="181">
        <f>DATE(Ausblenden!$A$68,8,Ausblenden!$B85)</f>
        <v>45887</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90"/>
    </row>
    <row r="27" spans="1:20" ht="21" customHeight="1" x14ac:dyDescent="0.35">
      <c r="A27" s="180" t="str">
        <f t="shared" si="2"/>
        <v>Dienstag</v>
      </c>
      <c r="B27" s="181">
        <f>DATE(Ausblenden!$A$68,8,Ausblenden!$B86)</f>
        <v>45888</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35">
      <c r="A28" s="180" t="str">
        <f t="shared" si="2"/>
        <v>Mittwoch</v>
      </c>
      <c r="B28" s="181">
        <f>DATE(Ausblenden!$A$68,8,Ausblenden!$B87)</f>
        <v>45889</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35">
      <c r="A29" s="180" t="str">
        <f t="shared" si="2"/>
        <v>Donnerstag</v>
      </c>
      <c r="B29" s="181">
        <f>DATE(Ausblenden!$A$68,8,Ausblenden!$B88)</f>
        <v>45890</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90"/>
    </row>
    <row r="30" spans="1:20" ht="21" customHeight="1" x14ac:dyDescent="0.35">
      <c r="A30" s="180" t="str">
        <f t="shared" si="2"/>
        <v>Freitag</v>
      </c>
      <c r="B30" s="181">
        <f>DATE(Ausblenden!$A$68,8,Ausblenden!$B89)</f>
        <v>45891</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35">
      <c r="A31" s="180" t="str">
        <f t="shared" si="2"/>
        <v>Samstag</v>
      </c>
      <c r="B31" s="181">
        <f>DATE(Ausblenden!$A$68,8,Ausblenden!$B90)</f>
        <v>45892</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35">
      <c r="A32" s="180" t="str">
        <f t="shared" si="2"/>
        <v>Sonntag</v>
      </c>
      <c r="B32" s="181">
        <f>DATE(Ausblenden!$A$68,8,Ausblenden!$B91)</f>
        <v>45893</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35">
      <c r="A33" s="180" t="str">
        <f t="shared" si="2"/>
        <v>Montag</v>
      </c>
      <c r="B33" s="181">
        <f>DATE(Ausblenden!$A$68,8,Ausblenden!$B92)</f>
        <v>45894</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90"/>
    </row>
    <row r="34" spans="1:20" ht="21" customHeight="1" x14ac:dyDescent="0.35">
      <c r="A34" s="180" t="str">
        <f t="shared" si="2"/>
        <v>Dienstag</v>
      </c>
      <c r="B34" s="181">
        <f>DATE(Ausblenden!$A$68,8,Ausblenden!$B93)</f>
        <v>45895</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90"/>
    </row>
    <row r="35" spans="1:20" ht="21" customHeight="1" x14ac:dyDescent="0.35">
      <c r="A35" s="180" t="str">
        <f t="shared" si="2"/>
        <v>Mittwoch</v>
      </c>
      <c r="B35" s="181">
        <f>DATE(Ausblenden!$A$68,8,Ausblenden!$B94)</f>
        <v>45896</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35">
      <c r="A36" s="180" t="str">
        <f t="shared" si="2"/>
        <v>Donnerstag</v>
      </c>
      <c r="B36" s="181">
        <f>DATE(Ausblenden!$A$68,8,Ausblenden!$B95)</f>
        <v>45897</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x14ac:dyDescent="0.35">
      <c r="A37" s="180" t="str">
        <f t="shared" si="2"/>
        <v>Freitag</v>
      </c>
      <c r="B37" s="181">
        <f>DATE(Ausblenden!$A$68,8,Ausblenden!$B96)</f>
        <v>45898</v>
      </c>
      <c r="C37" s="93"/>
      <c r="D37" s="93"/>
      <c r="E37" s="93"/>
      <c r="F37" s="170">
        <f t="shared" si="4"/>
        <v>0</v>
      </c>
      <c r="G37" s="164"/>
      <c r="H37" s="164"/>
      <c r="I37" s="164"/>
      <c r="J37" s="170">
        <f t="shared" si="0"/>
        <v>0</v>
      </c>
      <c r="K37" s="165"/>
      <c r="L37" s="165"/>
      <c r="M37" s="165"/>
      <c r="N37" s="171">
        <f t="shared" si="1"/>
        <v>0</v>
      </c>
      <c r="O37" s="161"/>
      <c r="P37" s="160"/>
      <c r="Q37" s="162"/>
      <c r="R37" s="172">
        <f t="shared" si="3"/>
        <v>0</v>
      </c>
      <c r="S37" s="163"/>
      <c r="T37" s="90"/>
    </row>
    <row r="38" spans="1:20" ht="21" customHeight="1" x14ac:dyDescent="0.35">
      <c r="A38" s="180" t="str">
        <f t="shared" si="2"/>
        <v>Samstag</v>
      </c>
      <c r="B38" s="181">
        <f>DATE(Ausblenden!$A$68,8,Ausblenden!$B97)</f>
        <v>45899</v>
      </c>
      <c r="C38" s="93"/>
      <c r="D38" s="93"/>
      <c r="E38" s="93"/>
      <c r="F38" s="170">
        <f t="shared" si="4"/>
        <v>0</v>
      </c>
      <c r="G38" s="159"/>
      <c r="H38" s="159"/>
      <c r="I38" s="159"/>
      <c r="J38" s="170">
        <f t="shared" si="0"/>
        <v>0</v>
      </c>
      <c r="K38" s="160"/>
      <c r="L38" s="160"/>
      <c r="M38" s="160"/>
      <c r="N38" s="171">
        <f t="shared" si="1"/>
        <v>0</v>
      </c>
      <c r="O38" s="161"/>
      <c r="P38" s="160"/>
      <c r="Q38" s="162"/>
      <c r="R38" s="172">
        <f t="shared" si="3"/>
        <v>0</v>
      </c>
      <c r="S38" s="163"/>
      <c r="T38" s="58"/>
    </row>
    <row r="39" spans="1:20" ht="21" customHeight="1" thickBot="1" x14ac:dyDescent="0.4">
      <c r="A39" s="182" t="str">
        <f t="shared" si="2"/>
        <v>Sonntag</v>
      </c>
      <c r="B39" s="183">
        <f>DATE(Ausblenden!$A$68,8,Ausblenden!$B98)</f>
        <v>45900</v>
      </c>
      <c r="C39" s="93"/>
      <c r="D39" s="93"/>
      <c r="E39" s="93"/>
      <c r="F39" s="170">
        <f t="shared" si="4"/>
        <v>0</v>
      </c>
      <c r="G39" s="159"/>
      <c r="H39" s="159"/>
      <c r="I39" s="159"/>
      <c r="J39" s="170">
        <f t="shared" si="0"/>
        <v>0</v>
      </c>
      <c r="K39" s="160"/>
      <c r="L39" s="160"/>
      <c r="M39" s="160"/>
      <c r="N39" s="171">
        <f t="shared" si="1"/>
        <v>0</v>
      </c>
      <c r="O39" s="166"/>
      <c r="P39" s="167"/>
      <c r="Q39" s="168"/>
      <c r="R39" s="173">
        <f t="shared" si="3"/>
        <v>0</v>
      </c>
      <c r="S39" s="169"/>
      <c r="T39" s="58"/>
    </row>
    <row r="40" spans="1:20" ht="21" customHeight="1" thickBot="1" x14ac:dyDescent="0.4">
      <c r="A40" s="176" t="s">
        <v>16</v>
      </c>
      <c r="B40" s="177"/>
      <c r="C40" s="48">
        <f t="shared" ref="C40:R40" si="5">SUM(C9:C39)</f>
        <v>0</v>
      </c>
      <c r="D40" s="49">
        <f t="shared" si="5"/>
        <v>0</v>
      </c>
      <c r="E40" s="50">
        <f t="shared" si="5"/>
        <v>0</v>
      </c>
      <c r="F40" s="51">
        <f t="shared" si="5"/>
        <v>0</v>
      </c>
      <c r="G40" s="49">
        <f t="shared" si="5"/>
        <v>0</v>
      </c>
      <c r="H40" s="49">
        <f t="shared" si="5"/>
        <v>0</v>
      </c>
      <c r="I40" s="49">
        <f t="shared" si="5"/>
        <v>0</v>
      </c>
      <c r="J40" s="53">
        <f t="shared" si="5"/>
        <v>0</v>
      </c>
      <c r="K40" s="54">
        <f t="shared" si="5"/>
        <v>0</v>
      </c>
      <c r="L40" s="49">
        <f t="shared" si="5"/>
        <v>0</v>
      </c>
      <c r="M40" s="49">
        <f t="shared" si="5"/>
        <v>0</v>
      </c>
      <c r="N40" s="51">
        <f t="shared" si="5"/>
        <v>0</v>
      </c>
      <c r="O40" s="48">
        <f t="shared" si="5"/>
        <v>0</v>
      </c>
      <c r="P40" s="49">
        <f t="shared" si="5"/>
        <v>0</v>
      </c>
      <c r="Q40" s="52">
        <f t="shared" si="5"/>
        <v>0</v>
      </c>
      <c r="R40" s="51">
        <f t="shared" si="5"/>
        <v>0</v>
      </c>
      <c r="S40" s="55">
        <f>SUM(S9:S39)</f>
        <v>0</v>
      </c>
      <c r="T40" s="59"/>
    </row>
    <row r="41" spans="1:20" ht="15" thickBot="1" x14ac:dyDescent="0.4"/>
    <row r="42" spans="1:20" x14ac:dyDescent="0.35">
      <c r="A42" s="3" t="s">
        <v>47</v>
      </c>
      <c r="B42" s="4"/>
      <c r="C42" s="4"/>
      <c r="D42" s="4"/>
      <c r="E42" s="4"/>
      <c r="F42" s="4"/>
      <c r="G42" s="4"/>
      <c r="H42" s="4"/>
      <c r="I42" s="4"/>
      <c r="J42" s="4"/>
      <c r="K42" s="4"/>
      <c r="L42" s="4"/>
      <c r="M42" s="4"/>
      <c r="N42" s="4"/>
      <c r="O42" s="4"/>
      <c r="P42" s="4"/>
      <c r="Q42" s="4"/>
      <c r="R42" s="4"/>
      <c r="S42" s="4"/>
      <c r="T42" s="224"/>
    </row>
    <row r="43" spans="1:20" x14ac:dyDescent="0.35">
      <c r="A43" s="5"/>
      <c r="B43" s="6"/>
      <c r="C43" s="6"/>
      <c r="D43" s="6"/>
      <c r="E43" s="6"/>
      <c r="F43" s="6"/>
      <c r="G43" s="6"/>
      <c r="H43" s="6"/>
      <c r="I43" s="6"/>
      <c r="J43" s="6"/>
      <c r="K43" s="6"/>
      <c r="L43" s="6"/>
      <c r="M43" s="6"/>
      <c r="N43" s="6"/>
      <c r="O43" s="6"/>
      <c r="P43" s="6"/>
      <c r="Q43" s="6"/>
      <c r="R43" s="6"/>
      <c r="S43" s="6"/>
      <c r="T43" s="225"/>
    </row>
    <row r="44" spans="1:20" x14ac:dyDescent="0.35">
      <c r="A44" s="5"/>
      <c r="B44" s="6"/>
      <c r="C44" s="6"/>
      <c r="D44" s="6"/>
      <c r="E44" s="6"/>
      <c r="F44" s="6"/>
      <c r="G44" s="6"/>
      <c r="H44" s="6"/>
      <c r="I44" s="6"/>
      <c r="J44" s="6"/>
      <c r="K44" s="6"/>
      <c r="L44" s="6"/>
      <c r="M44" s="6"/>
      <c r="N44" s="6"/>
      <c r="O44" s="6"/>
      <c r="P44" s="6"/>
      <c r="Q44" s="6"/>
      <c r="R44" s="6"/>
      <c r="S44" s="6"/>
      <c r="T44" s="225"/>
    </row>
    <row r="45" spans="1:20" x14ac:dyDescent="0.35">
      <c r="A45" s="5"/>
      <c r="B45" s="6"/>
      <c r="C45" s="6"/>
      <c r="D45" s="6"/>
      <c r="E45" s="6"/>
      <c r="F45" s="6"/>
      <c r="G45" s="6"/>
      <c r="H45" s="6"/>
      <c r="I45" s="6"/>
      <c r="J45" s="6"/>
      <c r="K45" s="6"/>
      <c r="L45" s="6"/>
      <c r="M45" s="6"/>
      <c r="N45" s="6"/>
      <c r="O45" s="6"/>
      <c r="P45" s="6"/>
      <c r="Q45" s="6"/>
      <c r="R45" s="6"/>
      <c r="S45" s="6"/>
      <c r="T45" s="225"/>
    </row>
    <row r="46" spans="1:20" x14ac:dyDescent="0.35">
      <c r="A46" s="5"/>
      <c r="B46" s="6"/>
      <c r="C46" s="6"/>
      <c r="D46" s="6"/>
      <c r="E46" s="6"/>
      <c r="F46" s="6"/>
      <c r="G46" s="6"/>
      <c r="H46" s="6"/>
      <c r="I46" s="6"/>
      <c r="J46" s="6"/>
      <c r="K46" s="6"/>
      <c r="L46" s="6"/>
      <c r="M46" s="6"/>
      <c r="N46" s="6"/>
      <c r="O46" s="6"/>
      <c r="P46" s="6"/>
      <c r="Q46" s="6"/>
      <c r="R46" s="6"/>
      <c r="S46" s="6"/>
      <c r="T46" s="225"/>
    </row>
    <row r="47" spans="1:20" x14ac:dyDescent="0.35">
      <c r="A47" s="5"/>
      <c r="B47" s="6"/>
      <c r="C47" s="6"/>
      <c r="D47" s="6"/>
      <c r="E47" s="6"/>
      <c r="F47" s="6"/>
      <c r="G47" s="6"/>
      <c r="H47" s="6"/>
      <c r="I47" s="6"/>
      <c r="J47" s="6"/>
      <c r="K47" s="6"/>
      <c r="L47" s="6"/>
      <c r="M47" s="6"/>
      <c r="N47" s="6"/>
      <c r="O47" s="6"/>
      <c r="P47" s="6"/>
      <c r="Q47" s="6"/>
      <c r="R47" s="6"/>
      <c r="S47" s="6"/>
      <c r="T47" s="225"/>
    </row>
    <row r="48" spans="1:20" ht="15" thickBot="1" x14ac:dyDescent="0.4">
      <c r="A48" s="7"/>
      <c r="B48" s="8"/>
      <c r="C48" s="8"/>
      <c r="D48" s="8"/>
      <c r="E48" s="8"/>
      <c r="F48" s="8"/>
      <c r="G48" s="8"/>
      <c r="H48" s="8"/>
      <c r="I48" s="8"/>
      <c r="J48" s="8"/>
      <c r="K48" s="8"/>
      <c r="L48" s="8"/>
      <c r="M48" s="8"/>
      <c r="N48" s="8"/>
      <c r="O48" s="8"/>
      <c r="P48" s="8"/>
      <c r="Q48" s="8"/>
      <c r="R48" s="8"/>
      <c r="S48" s="8"/>
      <c r="T48" s="226"/>
    </row>
    <row r="73" ht="14.25" customHeight="1" x14ac:dyDescent="0.35"/>
  </sheetData>
  <sheetProtection sheet="1" formatColumns="0"/>
  <customSheetViews>
    <customSheetView guid="{230BA401-F0C0-4897-9C7E-9DC1DEAEC41D}" scale="60" fitToPage="1" topLeftCell="A9">
      <selection activeCell="T53" sqref="T53"/>
      <pageMargins left="0.70866141732283472" right="0.70866141732283472" top="0.78740157480314965" bottom="0.78740157480314965" header="0.31496062992125984" footer="0.31496062992125984"/>
      <pageSetup paperSize="9" scale="46" orientation="landscape" horizontalDpi="300" verticalDpi="300" r:id="rId1"/>
    </customSheetView>
    <customSheetView guid="{BCBC1B11-4E9B-4E8B-8945-781F487FE216}" scale="60" fitToPage="1" topLeftCell="A9">
      <selection activeCell="T53" sqref="T53"/>
      <pageMargins left="0.70866141732283472" right="0.70866141732283472" top="0.78740157480314965" bottom="0.78740157480314965" header="0.31496062992125984" footer="0.31496062992125984"/>
      <pageSetup paperSize="9" scale="46" orientation="landscape" horizontalDpi="300" verticalDpi="300" r:id="rId2"/>
    </customSheetView>
  </customSheetViews>
  <mergeCells count="5">
    <mergeCell ref="A7:B7"/>
    <mergeCell ref="C7:F7"/>
    <mergeCell ref="G7:J7"/>
    <mergeCell ref="K7:N7"/>
    <mergeCell ref="O7:S7"/>
  </mergeCells>
  <conditionalFormatting sqref="A9:S39">
    <cfRule type="expression" dxfId="29" priority="6">
      <formula>WEEKDAY($B9,2)&gt;5</formula>
    </cfRule>
  </conditionalFormatting>
  <conditionalFormatting sqref="A9:B39">
    <cfRule type="expression" dxfId="28" priority="5">
      <formula>WEEKDAY($B9,2)&gt;5</formula>
    </cfRule>
  </conditionalFormatting>
  <conditionalFormatting sqref="F9:F39">
    <cfRule type="expression" dxfId="27" priority="4">
      <formula>COLUMN()</formula>
    </cfRule>
  </conditionalFormatting>
  <conditionalFormatting sqref="J9:J39">
    <cfRule type="expression" dxfId="26" priority="3">
      <formula>COLUMN()</formula>
    </cfRule>
  </conditionalFormatting>
  <conditionalFormatting sqref="N9:N39">
    <cfRule type="expression" dxfId="25" priority="2">
      <formula>COLUMN()</formula>
    </cfRule>
  </conditionalFormatting>
  <conditionalFormatting sqref="R9:R39">
    <cfRule type="expression" dxfId="24" priority="1">
      <formula>COLUMN()</formula>
    </cfRule>
  </conditionalFormatting>
  <dataValidations count="1">
    <dataValidation type="whole" operator="greaterThanOrEqual" allowBlank="1" showInputMessage="1" showErrorMessage="1" errorTitle="Achtung!" error="Sie dürfen nur ganze Zahlen eingeben!" sqref="C9:S39">
      <formula1>0</formula1>
    </dataValidation>
  </dataValidations>
  <pageMargins left="0.70866141732283472" right="0.70866141732283472" top="0.78740157480314965" bottom="0.78740157480314965" header="0.31496062992125984" footer="0.31496062992125984"/>
  <pageSetup paperSize="9" scale="46" orientation="landscape" horizontalDpi="300" verticalDpi="30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zoomScale="60" zoomScaleNormal="60" zoomScaleSheetLayoutView="100" zoomScalePageLayoutView="50" workbookViewId="0">
      <selection activeCell="M52" sqref="M52"/>
    </sheetView>
  </sheetViews>
  <sheetFormatPr baseColWidth="10" defaultColWidth="11" defaultRowHeight="14.5" x14ac:dyDescent="0.35"/>
  <cols>
    <col min="1" max="1" width="15.75" style="1" customWidth="1"/>
    <col min="2" max="2" width="10.75" style="1" customWidth="1"/>
    <col min="3" max="5" width="6.08203125" style="1" customWidth="1"/>
    <col min="6" max="6" width="10.58203125" style="1" customWidth="1"/>
    <col min="7" max="14" width="6.08203125" style="1" customWidth="1"/>
    <col min="15" max="15" width="11.33203125" style="1" customWidth="1"/>
    <col min="16" max="16" width="12.5" style="1" customWidth="1"/>
    <col min="17" max="17" width="8.33203125" style="1" customWidth="1"/>
    <col min="18" max="18" width="6.08203125" style="1" customWidth="1"/>
    <col min="19" max="19" width="8.25" style="1" customWidth="1"/>
    <col min="20" max="20" width="38.58203125" style="1" customWidth="1"/>
    <col min="21" max="16384" width="11" style="1"/>
  </cols>
  <sheetData>
    <row r="1" spans="1:20" ht="18.5" x14ac:dyDescent="0.45">
      <c r="A1" s="184" t="s">
        <v>10</v>
      </c>
      <c r="B1" s="184">
        <f>Ausblenden!A68</f>
        <v>2025</v>
      </c>
    </row>
    <row r="3" spans="1:20" ht="21" customHeight="1" x14ac:dyDescent="0.35">
      <c r="A3" s="110" t="s">
        <v>0</v>
      </c>
      <c r="B3" s="62">
        <f>'Deckblatt 2025'!C7</f>
        <v>0</v>
      </c>
    </row>
    <row r="4" spans="1:20" ht="21" customHeight="1" x14ac:dyDescent="0.35">
      <c r="A4" s="110" t="s">
        <v>89</v>
      </c>
      <c r="B4" s="2">
        <f>'Deckblatt 2025'!C9</f>
        <v>0</v>
      </c>
    </row>
    <row r="5" spans="1:20" ht="21" customHeight="1" x14ac:dyDescent="0.35">
      <c r="A5" s="111" t="s">
        <v>59</v>
      </c>
      <c r="B5" s="207">
        <f>'Deckblatt 2025'!C11</f>
        <v>0</v>
      </c>
    </row>
    <row r="6" spans="1:20" ht="21" customHeight="1" thickBot="1" x14ac:dyDescent="0.4"/>
    <row r="7" spans="1:20" ht="22" customHeight="1" thickBot="1" x14ac:dyDescent="0.4">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4">
      <c r="A8" s="174" t="s">
        <v>17</v>
      </c>
      <c r="B8" s="175" t="s">
        <v>18</v>
      </c>
      <c r="C8" s="213" t="s">
        <v>54</v>
      </c>
      <c r="D8" s="212" t="s">
        <v>55</v>
      </c>
      <c r="E8" s="214" t="s">
        <v>97</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35">
      <c r="A9" s="178" t="str">
        <f>TEXT(B9,"TTTT")</f>
        <v>Montag</v>
      </c>
      <c r="B9" s="179">
        <f>DATE(Ausblenden!$A$68,9,Ausblenden!$B68)</f>
        <v>45901</v>
      </c>
      <c r="C9" s="93"/>
      <c r="D9" s="93"/>
      <c r="E9" s="93"/>
      <c r="F9" s="170">
        <f>SUM(C9:E9)</f>
        <v>0</v>
      </c>
      <c r="G9" s="159"/>
      <c r="H9" s="159"/>
      <c r="I9" s="159"/>
      <c r="J9" s="170">
        <f t="shared" ref="J9:J38" si="0">SUM(G9:I9)</f>
        <v>0</v>
      </c>
      <c r="K9" s="160"/>
      <c r="L9" s="160"/>
      <c r="M9" s="160"/>
      <c r="N9" s="171">
        <f t="shared" ref="N9:N38" si="1">SUM(K9:M9)</f>
        <v>0</v>
      </c>
      <c r="O9" s="161"/>
      <c r="P9" s="160"/>
      <c r="Q9" s="162"/>
      <c r="R9" s="172">
        <f>O9+P9+Q9</f>
        <v>0</v>
      </c>
      <c r="S9" s="163"/>
      <c r="T9" s="90"/>
    </row>
    <row r="10" spans="1:20" ht="21" customHeight="1" x14ac:dyDescent="0.35">
      <c r="A10" s="180" t="str">
        <f t="shared" ref="A10:A38" si="2">TEXT(B10,"TTTT")</f>
        <v>Dienstag</v>
      </c>
      <c r="B10" s="181">
        <f>DATE(Ausblenden!$A$68,9,Ausblenden!$B69)</f>
        <v>45902</v>
      </c>
      <c r="C10" s="93"/>
      <c r="D10" s="93"/>
      <c r="E10" s="93"/>
      <c r="F10" s="170">
        <f>SUM(C10:E10)</f>
        <v>0</v>
      </c>
      <c r="G10" s="159"/>
      <c r="H10" s="159"/>
      <c r="I10" s="159"/>
      <c r="J10" s="170">
        <f t="shared" si="0"/>
        <v>0</v>
      </c>
      <c r="K10" s="160"/>
      <c r="L10" s="160"/>
      <c r="M10" s="160"/>
      <c r="N10" s="171">
        <f t="shared" si="1"/>
        <v>0</v>
      </c>
      <c r="O10" s="161"/>
      <c r="P10" s="160"/>
      <c r="Q10" s="162"/>
      <c r="R10" s="172">
        <f t="shared" ref="R10:R38" si="3">O10+P10+Q10</f>
        <v>0</v>
      </c>
      <c r="S10" s="163"/>
      <c r="T10" s="90"/>
    </row>
    <row r="11" spans="1:20" ht="21" customHeight="1" x14ac:dyDescent="0.35">
      <c r="A11" s="180" t="str">
        <f t="shared" si="2"/>
        <v>Mittwoch</v>
      </c>
      <c r="B11" s="181">
        <f>DATE(Ausblenden!$A$68,9,Ausblenden!$B70)</f>
        <v>45903</v>
      </c>
      <c r="C11" s="93"/>
      <c r="D11" s="93"/>
      <c r="E11" s="93"/>
      <c r="F11" s="170">
        <f t="shared" ref="F11:F38" si="4">SUM(C11:E11)</f>
        <v>0</v>
      </c>
      <c r="G11" s="159"/>
      <c r="H11" s="159"/>
      <c r="I11" s="159"/>
      <c r="J11" s="170">
        <f t="shared" si="0"/>
        <v>0</v>
      </c>
      <c r="K11" s="160"/>
      <c r="L11" s="160"/>
      <c r="M11" s="160"/>
      <c r="N11" s="171">
        <f t="shared" si="1"/>
        <v>0</v>
      </c>
      <c r="O11" s="161"/>
      <c r="P11" s="160"/>
      <c r="Q11" s="162"/>
      <c r="R11" s="172">
        <f t="shared" si="3"/>
        <v>0</v>
      </c>
      <c r="S11" s="163"/>
      <c r="T11" s="90"/>
    </row>
    <row r="12" spans="1:20" ht="21" customHeight="1" x14ac:dyDescent="0.35">
      <c r="A12" s="180" t="str">
        <f t="shared" si="2"/>
        <v>Donnerstag</v>
      </c>
      <c r="B12" s="181">
        <f>DATE(Ausblenden!$A$68,9,Ausblenden!$B71)</f>
        <v>45904</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35">
      <c r="A13" s="180" t="str">
        <f t="shared" si="2"/>
        <v>Freitag</v>
      </c>
      <c r="B13" s="181">
        <f>DATE(Ausblenden!$A$68,9,Ausblenden!$B72)</f>
        <v>45905</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35">
      <c r="A14" s="180" t="str">
        <f t="shared" si="2"/>
        <v>Samstag</v>
      </c>
      <c r="B14" s="181">
        <f>DATE(Ausblenden!$A$68,9,Ausblenden!$B73)</f>
        <v>45906</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35">
      <c r="A15" s="180" t="str">
        <f t="shared" si="2"/>
        <v>Sonntag</v>
      </c>
      <c r="B15" s="181">
        <f>DATE(Ausblenden!$A$68,9,Ausblenden!$B74)</f>
        <v>45907</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35">
      <c r="A16" s="180" t="str">
        <f t="shared" si="2"/>
        <v>Montag</v>
      </c>
      <c r="B16" s="181">
        <f>DATE(Ausblenden!$A$68,9,Ausblenden!$B75)</f>
        <v>45908</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35">
      <c r="A17" s="180" t="str">
        <f t="shared" si="2"/>
        <v>Dienstag</v>
      </c>
      <c r="B17" s="181">
        <f>DATE(Ausblenden!$A$68,9,Ausblenden!$B76)</f>
        <v>45909</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90"/>
    </row>
    <row r="18" spans="1:20" ht="21" customHeight="1" x14ac:dyDescent="0.35">
      <c r="A18" s="180" t="str">
        <f t="shared" si="2"/>
        <v>Mittwoch</v>
      </c>
      <c r="B18" s="181">
        <f>DATE(Ausblenden!$A$68,9,Ausblenden!$B77)</f>
        <v>45910</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35">
      <c r="A19" s="180" t="str">
        <f t="shared" si="2"/>
        <v>Donnerstag</v>
      </c>
      <c r="B19" s="181">
        <f>DATE(Ausblenden!$A$68,9,Ausblenden!$B78)</f>
        <v>45911</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35">
      <c r="A20" s="180" t="str">
        <f t="shared" si="2"/>
        <v>Freitag</v>
      </c>
      <c r="B20" s="181">
        <f>DATE(Ausblenden!$A$68,9,Ausblenden!$B79)</f>
        <v>45912</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35">
      <c r="A21" s="180" t="str">
        <f t="shared" si="2"/>
        <v>Samstag</v>
      </c>
      <c r="B21" s="181">
        <f>DATE(Ausblenden!$A$68,9,Ausblenden!$B80)</f>
        <v>45913</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35">
      <c r="A22" s="180" t="str">
        <f t="shared" si="2"/>
        <v>Sonntag</v>
      </c>
      <c r="B22" s="181">
        <f>DATE(Ausblenden!$A$68,9,Ausblenden!$B81)</f>
        <v>45914</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35">
      <c r="A23" s="180" t="str">
        <f t="shared" si="2"/>
        <v>Montag</v>
      </c>
      <c r="B23" s="181">
        <f>DATE(Ausblenden!$A$68,9,Ausblenden!$B82)</f>
        <v>45915</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35">
      <c r="A24" s="180" t="str">
        <f t="shared" si="2"/>
        <v>Dienstag</v>
      </c>
      <c r="B24" s="181">
        <f>DATE(Ausblenden!$A$68,9,Ausblenden!$B83)</f>
        <v>45916</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35">
      <c r="A25" s="180" t="str">
        <f t="shared" si="2"/>
        <v>Mittwoch</v>
      </c>
      <c r="B25" s="181">
        <f>DATE(Ausblenden!$A$68,9,Ausblenden!$B84)</f>
        <v>45917</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35">
      <c r="A26" s="180" t="str">
        <f t="shared" si="2"/>
        <v>Donnerstag</v>
      </c>
      <c r="B26" s="181">
        <f>DATE(Ausblenden!$A$68,9,Ausblenden!$B85)</f>
        <v>45918</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90"/>
    </row>
    <row r="27" spans="1:20" ht="21" customHeight="1" x14ac:dyDescent="0.35">
      <c r="A27" s="180" t="str">
        <f t="shared" si="2"/>
        <v>Freitag</v>
      </c>
      <c r="B27" s="181">
        <f>DATE(Ausblenden!$A$68,9,Ausblenden!$B86)</f>
        <v>45919</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35">
      <c r="A28" s="180" t="str">
        <f t="shared" si="2"/>
        <v>Samstag</v>
      </c>
      <c r="B28" s="181">
        <f>DATE(Ausblenden!$A$68,9,Ausblenden!$B87)</f>
        <v>45920</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35">
      <c r="A29" s="180" t="str">
        <f t="shared" si="2"/>
        <v>Sonntag</v>
      </c>
      <c r="B29" s="181">
        <f>DATE(Ausblenden!$A$68,9,Ausblenden!$B88)</f>
        <v>45921</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90"/>
    </row>
    <row r="30" spans="1:20" ht="21" customHeight="1" x14ac:dyDescent="0.35">
      <c r="A30" s="180" t="str">
        <f t="shared" si="2"/>
        <v>Montag</v>
      </c>
      <c r="B30" s="181">
        <f>DATE(Ausblenden!$A$68,9,Ausblenden!$B89)</f>
        <v>45922</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35">
      <c r="A31" s="180" t="str">
        <f t="shared" si="2"/>
        <v>Dienstag</v>
      </c>
      <c r="B31" s="181">
        <f>DATE(Ausblenden!$A$68,9,Ausblenden!$B90)</f>
        <v>45923</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35">
      <c r="A32" s="180" t="str">
        <f t="shared" si="2"/>
        <v>Mittwoch</v>
      </c>
      <c r="B32" s="181">
        <f>DATE(Ausblenden!$A$68,9,Ausblenden!$B91)</f>
        <v>45924</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35">
      <c r="A33" s="180" t="str">
        <f t="shared" si="2"/>
        <v>Donnerstag</v>
      </c>
      <c r="B33" s="181">
        <f>DATE(Ausblenden!$A$68,9,Ausblenden!$B92)</f>
        <v>45925</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90"/>
    </row>
    <row r="34" spans="1:20" ht="21" customHeight="1" x14ac:dyDescent="0.35">
      <c r="A34" s="180" t="str">
        <f t="shared" si="2"/>
        <v>Freitag</v>
      </c>
      <c r="B34" s="181">
        <f>DATE(Ausblenden!$A$68,9,Ausblenden!$B93)</f>
        <v>45926</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90"/>
    </row>
    <row r="35" spans="1:20" ht="21" customHeight="1" x14ac:dyDescent="0.35">
      <c r="A35" s="180" t="str">
        <f t="shared" si="2"/>
        <v>Samstag</v>
      </c>
      <c r="B35" s="181">
        <f>DATE(Ausblenden!$A$68,9,Ausblenden!$B94)</f>
        <v>45927</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35">
      <c r="A36" s="180" t="str">
        <f t="shared" si="2"/>
        <v>Sonntag</v>
      </c>
      <c r="B36" s="181">
        <f>DATE(Ausblenden!$A$68,9,Ausblenden!$B95)</f>
        <v>45928</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x14ac:dyDescent="0.35">
      <c r="A37" s="180" t="str">
        <f t="shared" si="2"/>
        <v>Montag</v>
      </c>
      <c r="B37" s="181">
        <f>DATE(Ausblenden!$A$68,9,Ausblenden!$B96)</f>
        <v>45929</v>
      </c>
      <c r="C37" s="93"/>
      <c r="D37" s="93"/>
      <c r="E37" s="93"/>
      <c r="F37" s="170">
        <f t="shared" si="4"/>
        <v>0</v>
      </c>
      <c r="G37" s="164"/>
      <c r="H37" s="164"/>
      <c r="I37" s="164"/>
      <c r="J37" s="170">
        <f t="shared" si="0"/>
        <v>0</v>
      </c>
      <c r="K37" s="165"/>
      <c r="L37" s="165"/>
      <c r="M37" s="165"/>
      <c r="N37" s="171">
        <f t="shared" si="1"/>
        <v>0</v>
      </c>
      <c r="O37" s="161"/>
      <c r="P37" s="160"/>
      <c r="Q37" s="162"/>
      <c r="R37" s="172">
        <f t="shared" si="3"/>
        <v>0</v>
      </c>
      <c r="S37" s="163"/>
      <c r="T37" s="90"/>
    </row>
    <row r="38" spans="1:20" ht="21" customHeight="1" thickBot="1" x14ac:dyDescent="0.4">
      <c r="A38" s="180" t="str">
        <f t="shared" si="2"/>
        <v>Dienstag</v>
      </c>
      <c r="B38" s="181">
        <f>DATE(Ausblenden!$A$68,9,Ausblenden!$B97)</f>
        <v>45930</v>
      </c>
      <c r="C38" s="93"/>
      <c r="D38" s="93"/>
      <c r="E38" s="93"/>
      <c r="F38" s="170">
        <f t="shared" si="4"/>
        <v>0</v>
      </c>
      <c r="G38" s="159"/>
      <c r="H38" s="159"/>
      <c r="I38" s="159"/>
      <c r="J38" s="170">
        <f t="shared" si="0"/>
        <v>0</v>
      </c>
      <c r="K38" s="160"/>
      <c r="L38" s="160"/>
      <c r="M38" s="160"/>
      <c r="N38" s="171">
        <f t="shared" si="1"/>
        <v>0</v>
      </c>
      <c r="O38" s="161"/>
      <c r="P38" s="160"/>
      <c r="Q38" s="162"/>
      <c r="R38" s="172">
        <f t="shared" si="3"/>
        <v>0</v>
      </c>
      <c r="S38" s="163"/>
      <c r="T38" s="58"/>
    </row>
    <row r="39" spans="1:20" ht="21" customHeight="1" thickBot="1" x14ac:dyDescent="0.4">
      <c r="A39" s="176" t="s">
        <v>16</v>
      </c>
      <c r="B39" s="177"/>
      <c r="C39" s="48">
        <f t="shared" ref="C39:S39" si="5">SUM(C9:C38)</f>
        <v>0</v>
      </c>
      <c r="D39" s="49">
        <f t="shared" si="5"/>
        <v>0</v>
      </c>
      <c r="E39" s="50">
        <f t="shared" si="5"/>
        <v>0</v>
      </c>
      <c r="F39" s="51">
        <f t="shared" si="5"/>
        <v>0</v>
      </c>
      <c r="G39" s="49">
        <f t="shared" si="5"/>
        <v>0</v>
      </c>
      <c r="H39" s="49">
        <f t="shared" si="5"/>
        <v>0</v>
      </c>
      <c r="I39" s="49">
        <f t="shared" si="5"/>
        <v>0</v>
      </c>
      <c r="J39" s="53">
        <f t="shared" si="5"/>
        <v>0</v>
      </c>
      <c r="K39" s="54">
        <f t="shared" si="5"/>
        <v>0</v>
      </c>
      <c r="L39" s="49">
        <f t="shared" si="5"/>
        <v>0</v>
      </c>
      <c r="M39" s="49">
        <f t="shared" si="5"/>
        <v>0</v>
      </c>
      <c r="N39" s="51">
        <f t="shared" si="5"/>
        <v>0</v>
      </c>
      <c r="O39" s="48">
        <f t="shared" si="5"/>
        <v>0</v>
      </c>
      <c r="P39" s="49">
        <f t="shared" si="5"/>
        <v>0</v>
      </c>
      <c r="Q39" s="52">
        <f t="shared" si="5"/>
        <v>0</v>
      </c>
      <c r="R39" s="51">
        <f t="shared" si="5"/>
        <v>0</v>
      </c>
      <c r="S39" s="55">
        <f t="shared" si="5"/>
        <v>0</v>
      </c>
      <c r="T39" s="59"/>
    </row>
    <row r="40" spans="1:20" ht="15" thickBot="1" x14ac:dyDescent="0.4"/>
    <row r="41" spans="1:20" x14ac:dyDescent="0.35">
      <c r="A41" s="3" t="s">
        <v>47</v>
      </c>
      <c r="B41" s="4"/>
      <c r="C41" s="4"/>
      <c r="D41" s="4"/>
      <c r="E41" s="4"/>
      <c r="F41" s="4"/>
      <c r="G41" s="4"/>
      <c r="H41" s="4"/>
      <c r="I41" s="4"/>
      <c r="J41" s="4"/>
      <c r="K41" s="4"/>
      <c r="L41" s="4"/>
      <c r="M41" s="4"/>
      <c r="N41" s="4"/>
      <c r="O41" s="4"/>
      <c r="P41" s="4"/>
      <c r="Q41" s="4"/>
      <c r="R41" s="4"/>
      <c r="S41" s="4"/>
      <c r="T41" s="224"/>
    </row>
    <row r="42" spans="1:20" x14ac:dyDescent="0.35">
      <c r="A42" s="5"/>
      <c r="B42" s="6"/>
      <c r="C42" s="6"/>
      <c r="D42" s="6"/>
      <c r="E42" s="6"/>
      <c r="F42" s="6"/>
      <c r="G42" s="6"/>
      <c r="H42" s="6"/>
      <c r="I42" s="6"/>
      <c r="J42" s="6"/>
      <c r="K42" s="6"/>
      <c r="L42" s="6"/>
      <c r="M42" s="6"/>
      <c r="N42" s="6"/>
      <c r="O42" s="6"/>
      <c r="P42" s="6"/>
      <c r="Q42" s="6"/>
      <c r="R42" s="6"/>
      <c r="S42" s="6"/>
      <c r="T42" s="225"/>
    </row>
    <row r="43" spans="1:20" x14ac:dyDescent="0.35">
      <c r="A43" s="5"/>
      <c r="B43" s="6"/>
      <c r="C43" s="6"/>
      <c r="D43" s="6"/>
      <c r="E43" s="6"/>
      <c r="F43" s="6"/>
      <c r="G43" s="6"/>
      <c r="H43" s="6"/>
      <c r="I43" s="6"/>
      <c r="J43" s="6"/>
      <c r="K43" s="6"/>
      <c r="L43" s="6"/>
      <c r="M43" s="6"/>
      <c r="N43" s="6"/>
      <c r="O43" s="6"/>
      <c r="P43" s="6"/>
      <c r="Q43" s="6"/>
      <c r="R43" s="6"/>
      <c r="S43" s="6"/>
      <c r="T43" s="225"/>
    </row>
    <row r="44" spans="1:20" x14ac:dyDescent="0.35">
      <c r="A44" s="5"/>
      <c r="B44" s="6"/>
      <c r="C44" s="6"/>
      <c r="D44" s="6"/>
      <c r="E44" s="6"/>
      <c r="F44" s="6"/>
      <c r="G44" s="6"/>
      <c r="H44" s="6"/>
      <c r="I44" s="6"/>
      <c r="J44" s="6"/>
      <c r="K44" s="6"/>
      <c r="L44" s="6"/>
      <c r="M44" s="6"/>
      <c r="N44" s="6"/>
      <c r="O44" s="6"/>
      <c r="P44" s="6"/>
      <c r="Q44" s="6"/>
      <c r="R44" s="6"/>
      <c r="S44" s="6"/>
      <c r="T44" s="225"/>
    </row>
    <row r="45" spans="1:20" x14ac:dyDescent="0.35">
      <c r="A45" s="5"/>
      <c r="B45" s="6"/>
      <c r="C45" s="6"/>
      <c r="D45" s="6"/>
      <c r="E45" s="6"/>
      <c r="F45" s="6"/>
      <c r="G45" s="6"/>
      <c r="H45" s="6"/>
      <c r="I45" s="6"/>
      <c r="J45" s="6"/>
      <c r="K45" s="6"/>
      <c r="L45" s="6"/>
      <c r="M45" s="6"/>
      <c r="N45" s="6"/>
      <c r="O45" s="6"/>
      <c r="P45" s="6"/>
      <c r="Q45" s="6"/>
      <c r="R45" s="6"/>
      <c r="S45" s="6"/>
      <c r="T45" s="225"/>
    </row>
    <row r="46" spans="1:20" x14ac:dyDescent="0.35">
      <c r="A46" s="5"/>
      <c r="B46" s="6"/>
      <c r="C46" s="6"/>
      <c r="D46" s="6"/>
      <c r="E46" s="6"/>
      <c r="F46" s="6"/>
      <c r="G46" s="6"/>
      <c r="H46" s="6"/>
      <c r="I46" s="6"/>
      <c r="J46" s="6"/>
      <c r="K46" s="6"/>
      <c r="L46" s="6"/>
      <c r="M46" s="6"/>
      <c r="N46" s="6"/>
      <c r="O46" s="6"/>
      <c r="P46" s="6"/>
      <c r="Q46" s="6"/>
      <c r="R46" s="6"/>
      <c r="S46" s="6"/>
      <c r="T46" s="225"/>
    </row>
    <row r="47" spans="1:20" ht="15" thickBot="1" x14ac:dyDescent="0.4">
      <c r="A47" s="7"/>
      <c r="B47" s="8"/>
      <c r="C47" s="8"/>
      <c r="D47" s="8"/>
      <c r="E47" s="8"/>
      <c r="F47" s="8"/>
      <c r="G47" s="8"/>
      <c r="H47" s="8"/>
      <c r="I47" s="8"/>
      <c r="J47" s="8"/>
      <c r="K47" s="8"/>
      <c r="L47" s="8"/>
      <c r="M47" s="8"/>
      <c r="N47" s="8"/>
      <c r="O47" s="8"/>
      <c r="P47" s="8"/>
      <c r="Q47" s="8"/>
      <c r="R47" s="8"/>
      <c r="S47" s="8"/>
      <c r="T47" s="226"/>
    </row>
    <row r="72" ht="14.25" customHeight="1" x14ac:dyDescent="0.35"/>
  </sheetData>
  <sheetProtection sheet="1" formatColumns="0"/>
  <customSheetViews>
    <customSheetView guid="{230BA401-F0C0-4897-9C7E-9DC1DEAEC41D}" scale="60" fitToPage="1">
      <selection activeCell="M52" sqref="M52"/>
      <pageMargins left="0.70866141732283472" right="0.70866141732283472" top="0.78740157480314965" bottom="0.78740157480314965" header="0.31496062992125984" footer="0.31496062992125984"/>
      <pageSetup paperSize="9" scale="47" orientation="landscape" horizontalDpi="300" verticalDpi="300" r:id="rId1"/>
    </customSheetView>
    <customSheetView guid="{BCBC1B11-4E9B-4E8B-8945-781F487FE216}" scale="60" fitToPage="1">
      <selection activeCell="M52" sqref="M52"/>
      <pageMargins left="0.70866141732283472" right="0.70866141732283472" top="0.78740157480314965" bottom="0.78740157480314965" header="0.31496062992125984" footer="0.31496062992125984"/>
      <pageSetup paperSize="9" scale="47" orientation="landscape" horizontalDpi="300" verticalDpi="300" r:id="rId2"/>
    </customSheetView>
  </customSheetViews>
  <mergeCells count="5">
    <mergeCell ref="A7:B7"/>
    <mergeCell ref="C7:F7"/>
    <mergeCell ref="G7:J7"/>
    <mergeCell ref="K7:N7"/>
    <mergeCell ref="O7:S7"/>
  </mergeCells>
  <conditionalFormatting sqref="A9:S38">
    <cfRule type="expression" dxfId="23" priority="6">
      <formula>WEEKDAY($B9,2)&gt;5</formula>
    </cfRule>
  </conditionalFormatting>
  <conditionalFormatting sqref="A9:B38">
    <cfRule type="expression" dxfId="22" priority="5">
      <formula>WEEKDAY($B9,2)&gt;5</formula>
    </cfRule>
  </conditionalFormatting>
  <conditionalFormatting sqref="F9:F38">
    <cfRule type="expression" dxfId="21" priority="4">
      <formula>COLUMN()</formula>
    </cfRule>
  </conditionalFormatting>
  <conditionalFormatting sqref="J9:J38">
    <cfRule type="expression" dxfId="20" priority="3">
      <formula>COLUMN()</formula>
    </cfRule>
  </conditionalFormatting>
  <conditionalFormatting sqref="N9:N38">
    <cfRule type="expression" dxfId="19" priority="2">
      <formula>COLUMN()</formula>
    </cfRule>
  </conditionalFormatting>
  <conditionalFormatting sqref="R9:R38">
    <cfRule type="expression" dxfId="18" priority="1">
      <formula>COLUMN()</formula>
    </cfRule>
  </conditionalFormatting>
  <dataValidations count="1">
    <dataValidation type="whole" operator="greaterThanOrEqual" allowBlank="1" showInputMessage="1" showErrorMessage="1" errorTitle="Achtung!" error="Sie dürfen nur ganze Zahlen eingeben!" sqref="C9:S38">
      <formula1>0</formula1>
    </dataValidation>
  </dataValidations>
  <pageMargins left="0.70866141732283472" right="0.70866141732283472" top="0.78740157480314965" bottom="0.78740157480314965" header="0.31496062992125984" footer="0.31496062992125984"/>
  <pageSetup paperSize="9" scale="47" orientation="landscape" horizontalDpi="300" verticalDpi="30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zoomScale="60" zoomScaleNormal="60" zoomScaleSheetLayoutView="100" zoomScalePageLayoutView="50" workbookViewId="0">
      <selection activeCell="E9" sqref="E9"/>
    </sheetView>
  </sheetViews>
  <sheetFormatPr baseColWidth="10" defaultColWidth="11" defaultRowHeight="14.5" x14ac:dyDescent="0.35"/>
  <cols>
    <col min="1" max="1" width="15.75" style="1" customWidth="1"/>
    <col min="2" max="2" width="10.75" style="1" customWidth="1"/>
    <col min="3" max="5" width="6.08203125" style="1" customWidth="1"/>
    <col min="6" max="6" width="10.58203125" style="1" customWidth="1"/>
    <col min="7" max="14" width="6.08203125" style="1" customWidth="1"/>
    <col min="15" max="15" width="11.33203125" style="1" customWidth="1"/>
    <col min="16" max="16" width="12.5" style="1" customWidth="1"/>
    <col min="17" max="17" width="8.33203125" style="1" customWidth="1"/>
    <col min="18" max="18" width="6.08203125" style="1" customWidth="1"/>
    <col min="19" max="19" width="8.25" style="1" customWidth="1"/>
    <col min="20" max="20" width="38.58203125" style="1" customWidth="1"/>
    <col min="21" max="16384" width="11" style="1"/>
  </cols>
  <sheetData>
    <row r="1" spans="1:20" ht="18.5" x14ac:dyDescent="0.45">
      <c r="A1" s="184" t="s">
        <v>11</v>
      </c>
      <c r="B1" s="184">
        <f>Ausblenden!A68</f>
        <v>2025</v>
      </c>
    </row>
    <row r="3" spans="1:20" ht="21" customHeight="1" x14ac:dyDescent="0.35">
      <c r="A3" s="110" t="s">
        <v>0</v>
      </c>
      <c r="B3" s="62">
        <f>'Deckblatt 2025'!C7</f>
        <v>0</v>
      </c>
    </row>
    <row r="4" spans="1:20" ht="21" customHeight="1" x14ac:dyDescent="0.35">
      <c r="A4" s="110" t="s">
        <v>89</v>
      </c>
      <c r="B4" s="2">
        <f>'Deckblatt 2025'!C9</f>
        <v>0</v>
      </c>
    </row>
    <row r="5" spans="1:20" ht="21" customHeight="1" x14ac:dyDescent="0.35">
      <c r="A5" s="111" t="s">
        <v>59</v>
      </c>
      <c r="B5" s="207">
        <f>'Deckblatt 2025'!C11</f>
        <v>0</v>
      </c>
    </row>
    <row r="6" spans="1:20" ht="21" customHeight="1" thickBot="1" x14ac:dyDescent="0.4"/>
    <row r="7" spans="1:20" ht="22" customHeight="1" thickBot="1" x14ac:dyDescent="0.4">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4">
      <c r="A8" s="174" t="s">
        <v>17</v>
      </c>
      <c r="B8" s="175" t="s">
        <v>18</v>
      </c>
      <c r="C8" s="213" t="s">
        <v>54</v>
      </c>
      <c r="D8" s="212" t="s">
        <v>55</v>
      </c>
      <c r="E8" s="214" t="s">
        <v>97</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35">
      <c r="A9" s="178" t="str">
        <f>TEXT(B9,"TTTT")</f>
        <v>Mittwoch</v>
      </c>
      <c r="B9" s="179">
        <f>DATE(Ausblenden!$A$68,10,Ausblenden!$B68)</f>
        <v>45931</v>
      </c>
      <c r="C9" s="93"/>
      <c r="D9" s="93"/>
      <c r="E9" s="93"/>
      <c r="F9" s="170">
        <f>SUM(C9:E9)</f>
        <v>0</v>
      </c>
      <c r="G9" s="159"/>
      <c r="H9" s="159"/>
      <c r="I9" s="159"/>
      <c r="J9" s="170">
        <f t="shared" ref="J9:J39" si="0">SUM(G9:I9)</f>
        <v>0</v>
      </c>
      <c r="K9" s="160"/>
      <c r="L9" s="160"/>
      <c r="M9" s="160"/>
      <c r="N9" s="171">
        <f t="shared" ref="N9:N39" si="1">SUM(K9:M9)</f>
        <v>0</v>
      </c>
      <c r="O9" s="161"/>
      <c r="P9" s="160"/>
      <c r="Q9" s="162"/>
      <c r="R9" s="172">
        <f>O9+P9+Q9</f>
        <v>0</v>
      </c>
      <c r="S9" s="163"/>
      <c r="T9" s="90"/>
    </row>
    <row r="10" spans="1:20" ht="21" customHeight="1" x14ac:dyDescent="0.35">
      <c r="A10" s="180" t="str">
        <f t="shared" ref="A10:A39" si="2">TEXT(B10,"TTTT")</f>
        <v>Donnerstag</v>
      </c>
      <c r="B10" s="181">
        <f>DATE(Ausblenden!$A$68,10,Ausblenden!$B69)</f>
        <v>45932</v>
      </c>
      <c r="C10" s="93"/>
      <c r="D10" s="93"/>
      <c r="E10" s="93"/>
      <c r="F10" s="170">
        <f>SUM(C10:E10)</f>
        <v>0</v>
      </c>
      <c r="G10" s="159"/>
      <c r="H10" s="159"/>
      <c r="I10" s="159"/>
      <c r="J10" s="170">
        <f t="shared" si="0"/>
        <v>0</v>
      </c>
      <c r="K10" s="160"/>
      <c r="L10" s="160"/>
      <c r="M10" s="160"/>
      <c r="N10" s="171">
        <f t="shared" si="1"/>
        <v>0</v>
      </c>
      <c r="O10" s="161"/>
      <c r="P10" s="160"/>
      <c r="Q10" s="162"/>
      <c r="R10" s="172">
        <f t="shared" ref="R10:R39" si="3">O10+P10+Q10</f>
        <v>0</v>
      </c>
      <c r="S10" s="163"/>
      <c r="T10" s="90"/>
    </row>
    <row r="11" spans="1:20" ht="21" customHeight="1" x14ac:dyDescent="0.35">
      <c r="A11" s="243" t="str">
        <f t="shared" si="2"/>
        <v>Freitag</v>
      </c>
      <c r="B11" s="244">
        <f>DATE(Ausblenden!$A$68,10,Ausblenden!$B70)</f>
        <v>45933</v>
      </c>
      <c r="C11" s="232"/>
      <c r="D11" s="232"/>
      <c r="E11" s="232"/>
      <c r="F11" s="233">
        <f t="shared" ref="F11:F39" si="4">SUM(C11:E11)</f>
        <v>0</v>
      </c>
      <c r="G11" s="234"/>
      <c r="H11" s="234"/>
      <c r="I11" s="234"/>
      <c r="J11" s="233">
        <f t="shared" si="0"/>
        <v>0</v>
      </c>
      <c r="K11" s="235"/>
      <c r="L11" s="235"/>
      <c r="M11" s="235"/>
      <c r="N11" s="236">
        <f t="shared" si="1"/>
        <v>0</v>
      </c>
      <c r="O11" s="237"/>
      <c r="P11" s="235"/>
      <c r="Q11" s="238"/>
      <c r="R11" s="239">
        <f t="shared" si="3"/>
        <v>0</v>
      </c>
      <c r="S11" s="240"/>
      <c r="T11" s="90"/>
    </row>
    <row r="12" spans="1:20" ht="21" customHeight="1" x14ac:dyDescent="0.35">
      <c r="A12" s="180" t="str">
        <f t="shared" si="2"/>
        <v>Samstag</v>
      </c>
      <c r="B12" s="181">
        <f>DATE(Ausblenden!$A$68,10,Ausblenden!$B71)</f>
        <v>45934</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35">
      <c r="A13" s="180" t="str">
        <f t="shared" si="2"/>
        <v>Sonntag</v>
      </c>
      <c r="B13" s="181">
        <f>DATE(Ausblenden!$A$68,10,Ausblenden!$B72)</f>
        <v>45935</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35">
      <c r="A14" s="180" t="str">
        <f t="shared" si="2"/>
        <v>Montag</v>
      </c>
      <c r="B14" s="181">
        <f>DATE(Ausblenden!$A$68,10,Ausblenden!$B73)</f>
        <v>45936</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35">
      <c r="A15" s="180" t="str">
        <f t="shared" si="2"/>
        <v>Dienstag</v>
      </c>
      <c r="B15" s="181">
        <f>DATE(Ausblenden!$A$68,10,Ausblenden!$B74)</f>
        <v>45937</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35">
      <c r="A16" s="180" t="str">
        <f t="shared" si="2"/>
        <v>Mittwoch</v>
      </c>
      <c r="B16" s="181">
        <f>DATE(Ausblenden!$A$68,10,Ausblenden!$B75)</f>
        <v>45938</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35">
      <c r="A17" s="180" t="str">
        <f t="shared" si="2"/>
        <v>Donnerstag</v>
      </c>
      <c r="B17" s="181">
        <f>DATE(Ausblenden!$A$68,10,Ausblenden!$B76)</f>
        <v>45939</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90"/>
    </row>
    <row r="18" spans="1:20" ht="21" customHeight="1" x14ac:dyDescent="0.35">
      <c r="A18" s="180" t="str">
        <f t="shared" si="2"/>
        <v>Freitag</v>
      </c>
      <c r="B18" s="181">
        <f>DATE(Ausblenden!$A$68,10,Ausblenden!$B77)</f>
        <v>45940</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35">
      <c r="A19" s="180" t="str">
        <f t="shared" si="2"/>
        <v>Samstag</v>
      </c>
      <c r="B19" s="181">
        <f>DATE(Ausblenden!$A$68,10,Ausblenden!$B78)</f>
        <v>45941</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35">
      <c r="A20" s="180" t="str">
        <f t="shared" si="2"/>
        <v>Sonntag</v>
      </c>
      <c r="B20" s="181">
        <f>DATE(Ausblenden!$A$68,10,Ausblenden!$B79)</f>
        <v>45942</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35">
      <c r="A21" s="180" t="str">
        <f t="shared" si="2"/>
        <v>Montag</v>
      </c>
      <c r="B21" s="181">
        <f>DATE(Ausblenden!$A$68,10,Ausblenden!$B80)</f>
        <v>45943</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35">
      <c r="A22" s="180" t="str">
        <f t="shared" si="2"/>
        <v>Dienstag</v>
      </c>
      <c r="B22" s="181">
        <f>DATE(Ausblenden!$A$68,10,Ausblenden!$B81)</f>
        <v>45944</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35">
      <c r="A23" s="180" t="str">
        <f t="shared" si="2"/>
        <v>Mittwoch</v>
      </c>
      <c r="B23" s="181">
        <f>DATE(Ausblenden!$A$68,10,Ausblenden!$B82)</f>
        <v>45945</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35">
      <c r="A24" s="180" t="str">
        <f t="shared" si="2"/>
        <v>Donnerstag</v>
      </c>
      <c r="B24" s="181">
        <f>DATE(Ausblenden!$A$68,10,Ausblenden!$B83)</f>
        <v>45946</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35">
      <c r="A25" s="180" t="str">
        <f t="shared" si="2"/>
        <v>Freitag</v>
      </c>
      <c r="B25" s="181">
        <f>DATE(Ausblenden!$A$68,10,Ausblenden!$B84)</f>
        <v>45947</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35">
      <c r="A26" s="180" t="str">
        <f t="shared" si="2"/>
        <v>Samstag</v>
      </c>
      <c r="B26" s="181">
        <f>DATE(Ausblenden!$A$68,10,Ausblenden!$B85)</f>
        <v>45948</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90"/>
    </row>
    <row r="27" spans="1:20" ht="21" customHeight="1" x14ac:dyDescent="0.35">
      <c r="A27" s="180" t="str">
        <f t="shared" si="2"/>
        <v>Sonntag</v>
      </c>
      <c r="B27" s="181">
        <f>DATE(Ausblenden!$A$68,10,Ausblenden!$B86)</f>
        <v>45949</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35">
      <c r="A28" s="180" t="str">
        <f t="shared" si="2"/>
        <v>Montag</v>
      </c>
      <c r="B28" s="181">
        <f>DATE(Ausblenden!$A$68,10,Ausblenden!$B87)</f>
        <v>45950</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35">
      <c r="A29" s="180" t="str">
        <f t="shared" si="2"/>
        <v>Dienstag</v>
      </c>
      <c r="B29" s="181">
        <f>DATE(Ausblenden!$A$68,10,Ausblenden!$B88)</f>
        <v>45951</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90"/>
    </row>
    <row r="30" spans="1:20" ht="21" customHeight="1" x14ac:dyDescent="0.35">
      <c r="A30" s="180" t="str">
        <f t="shared" si="2"/>
        <v>Mittwoch</v>
      </c>
      <c r="B30" s="181">
        <f>DATE(Ausblenden!$A$68,10,Ausblenden!$B89)</f>
        <v>45952</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35">
      <c r="A31" s="180" t="str">
        <f t="shared" si="2"/>
        <v>Donnerstag</v>
      </c>
      <c r="B31" s="181">
        <f>DATE(Ausblenden!$A$68,10,Ausblenden!$B90)</f>
        <v>45953</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35">
      <c r="A32" s="180" t="str">
        <f t="shared" si="2"/>
        <v>Freitag</v>
      </c>
      <c r="B32" s="181">
        <f>DATE(Ausblenden!$A$68,10,Ausblenden!$B91)</f>
        <v>45954</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35">
      <c r="A33" s="180" t="str">
        <f t="shared" si="2"/>
        <v>Samstag</v>
      </c>
      <c r="B33" s="181">
        <f>DATE(Ausblenden!$A$68,10,Ausblenden!$B92)</f>
        <v>45955</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90"/>
    </row>
    <row r="34" spans="1:20" ht="21" customHeight="1" x14ac:dyDescent="0.35">
      <c r="A34" s="180" t="str">
        <f t="shared" si="2"/>
        <v>Sonntag</v>
      </c>
      <c r="B34" s="181">
        <f>DATE(Ausblenden!$A$68,10,Ausblenden!$B93)</f>
        <v>45956</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90"/>
    </row>
    <row r="35" spans="1:20" ht="21" customHeight="1" x14ac:dyDescent="0.35">
      <c r="A35" s="180" t="str">
        <f t="shared" si="2"/>
        <v>Montag</v>
      </c>
      <c r="B35" s="181">
        <f>DATE(Ausblenden!$A$68,10,Ausblenden!$B94)</f>
        <v>45957</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35">
      <c r="A36" s="180" t="str">
        <f t="shared" si="2"/>
        <v>Dienstag</v>
      </c>
      <c r="B36" s="181">
        <f>DATE(Ausblenden!$A$68,10,Ausblenden!$B95)</f>
        <v>45958</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x14ac:dyDescent="0.35">
      <c r="A37" s="180" t="str">
        <f t="shared" si="2"/>
        <v>Mittwoch</v>
      </c>
      <c r="B37" s="181">
        <f>DATE(Ausblenden!$A$68,10,Ausblenden!$B96)</f>
        <v>45959</v>
      </c>
      <c r="C37" s="93"/>
      <c r="D37" s="93"/>
      <c r="E37" s="93"/>
      <c r="F37" s="170">
        <f t="shared" si="4"/>
        <v>0</v>
      </c>
      <c r="G37" s="164"/>
      <c r="H37" s="164"/>
      <c r="I37" s="164"/>
      <c r="J37" s="170">
        <f t="shared" si="0"/>
        <v>0</v>
      </c>
      <c r="K37" s="165"/>
      <c r="L37" s="165"/>
      <c r="M37" s="165"/>
      <c r="N37" s="171">
        <f t="shared" si="1"/>
        <v>0</v>
      </c>
      <c r="O37" s="161"/>
      <c r="P37" s="160"/>
      <c r="Q37" s="162"/>
      <c r="R37" s="172">
        <f t="shared" si="3"/>
        <v>0</v>
      </c>
      <c r="S37" s="163"/>
      <c r="T37" s="90"/>
    </row>
    <row r="38" spans="1:20" ht="21" customHeight="1" x14ac:dyDescent="0.35">
      <c r="A38" s="180" t="str">
        <f t="shared" si="2"/>
        <v>Donnerstag</v>
      </c>
      <c r="B38" s="181">
        <f>DATE(Ausblenden!$A$68,10,Ausblenden!$B97)</f>
        <v>45960</v>
      </c>
      <c r="C38" s="93"/>
      <c r="D38" s="93"/>
      <c r="E38" s="93"/>
      <c r="F38" s="170">
        <f t="shared" si="4"/>
        <v>0</v>
      </c>
      <c r="G38" s="159"/>
      <c r="H38" s="159"/>
      <c r="I38" s="159"/>
      <c r="J38" s="170">
        <f t="shared" si="0"/>
        <v>0</v>
      </c>
      <c r="K38" s="160"/>
      <c r="L38" s="160"/>
      <c r="M38" s="160"/>
      <c r="N38" s="171">
        <f t="shared" si="1"/>
        <v>0</v>
      </c>
      <c r="O38" s="161"/>
      <c r="P38" s="160"/>
      <c r="Q38" s="162"/>
      <c r="R38" s="172">
        <f t="shared" si="3"/>
        <v>0</v>
      </c>
      <c r="S38" s="163"/>
      <c r="T38" s="58"/>
    </row>
    <row r="39" spans="1:20" ht="21" customHeight="1" thickBot="1" x14ac:dyDescent="0.4">
      <c r="A39" s="252" t="str">
        <f t="shared" si="2"/>
        <v>Freitag</v>
      </c>
      <c r="B39" s="253">
        <f>DATE(Ausblenden!$A$68,10,Ausblenden!$B98)</f>
        <v>45961</v>
      </c>
      <c r="C39" s="232"/>
      <c r="D39" s="232"/>
      <c r="E39" s="232"/>
      <c r="F39" s="233">
        <f t="shared" si="4"/>
        <v>0</v>
      </c>
      <c r="G39" s="234"/>
      <c r="H39" s="234"/>
      <c r="I39" s="234"/>
      <c r="J39" s="233">
        <f t="shared" si="0"/>
        <v>0</v>
      </c>
      <c r="K39" s="235"/>
      <c r="L39" s="235"/>
      <c r="M39" s="235"/>
      <c r="N39" s="236">
        <f t="shared" si="1"/>
        <v>0</v>
      </c>
      <c r="O39" s="247"/>
      <c r="P39" s="248"/>
      <c r="Q39" s="249"/>
      <c r="R39" s="250">
        <f t="shared" si="3"/>
        <v>0</v>
      </c>
      <c r="S39" s="251"/>
      <c r="T39" s="58"/>
    </row>
    <row r="40" spans="1:20" ht="21" customHeight="1" thickBot="1" x14ac:dyDescent="0.4">
      <c r="A40" s="176" t="s">
        <v>16</v>
      </c>
      <c r="B40" s="177"/>
      <c r="C40" s="48">
        <f t="shared" ref="C40:R40" si="5">SUM(C9:C39)</f>
        <v>0</v>
      </c>
      <c r="D40" s="49">
        <f t="shared" si="5"/>
        <v>0</v>
      </c>
      <c r="E40" s="50">
        <f t="shared" si="5"/>
        <v>0</v>
      </c>
      <c r="F40" s="51">
        <f t="shared" si="5"/>
        <v>0</v>
      </c>
      <c r="G40" s="49">
        <f t="shared" si="5"/>
        <v>0</v>
      </c>
      <c r="H40" s="49">
        <f t="shared" si="5"/>
        <v>0</v>
      </c>
      <c r="I40" s="49">
        <f t="shared" si="5"/>
        <v>0</v>
      </c>
      <c r="J40" s="53">
        <f t="shared" si="5"/>
        <v>0</v>
      </c>
      <c r="K40" s="54">
        <f t="shared" si="5"/>
        <v>0</v>
      </c>
      <c r="L40" s="49">
        <f t="shared" si="5"/>
        <v>0</v>
      </c>
      <c r="M40" s="49">
        <f t="shared" si="5"/>
        <v>0</v>
      </c>
      <c r="N40" s="51">
        <f t="shared" si="5"/>
        <v>0</v>
      </c>
      <c r="O40" s="48">
        <f t="shared" si="5"/>
        <v>0</v>
      </c>
      <c r="P40" s="49">
        <f t="shared" si="5"/>
        <v>0</v>
      </c>
      <c r="Q40" s="52">
        <f t="shared" si="5"/>
        <v>0</v>
      </c>
      <c r="R40" s="51">
        <f t="shared" si="5"/>
        <v>0</v>
      </c>
      <c r="S40" s="55">
        <f>SUM(S9:S39)</f>
        <v>0</v>
      </c>
      <c r="T40" s="59"/>
    </row>
    <row r="41" spans="1:20" ht="15" thickBot="1" x14ac:dyDescent="0.4"/>
    <row r="42" spans="1:20" x14ac:dyDescent="0.35">
      <c r="A42" s="3" t="s">
        <v>47</v>
      </c>
      <c r="B42" s="4"/>
      <c r="C42" s="4"/>
      <c r="D42" s="4"/>
      <c r="E42" s="4"/>
      <c r="F42" s="4"/>
      <c r="G42" s="4"/>
      <c r="H42" s="4"/>
      <c r="I42" s="4"/>
      <c r="J42" s="4"/>
      <c r="K42" s="4"/>
      <c r="L42" s="4"/>
      <c r="M42" s="4"/>
      <c r="N42" s="4"/>
      <c r="O42" s="4"/>
      <c r="P42" s="4"/>
      <c r="Q42" s="4"/>
      <c r="R42" s="4"/>
      <c r="S42" s="4"/>
      <c r="T42" s="224"/>
    </row>
    <row r="43" spans="1:20" x14ac:dyDescent="0.35">
      <c r="A43" s="5"/>
      <c r="B43" s="6"/>
      <c r="C43" s="6"/>
      <c r="D43" s="6"/>
      <c r="E43" s="6"/>
      <c r="F43" s="6"/>
      <c r="G43" s="6"/>
      <c r="H43" s="6"/>
      <c r="I43" s="6"/>
      <c r="J43" s="6"/>
      <c r="K43" s="6"/>
      <c r="L43" s="6"/>
      <c r="M43" s="6"/>
      <c r="N43" s="6"/>
      <c r="O43" s="6"/>
      <c r="P43" s="6"/>
      <c r="Q43" s="6"/>
      <c r="R43" s="6"/>
      <c r="S43" s="6"/>
      <c r="T43" s="225"/>
    </row>
    <row r="44" spans="1:20" x14ac:dyDescent="0.35">
      <c r="A44" s="5"/>
      <c r="B44" s="6"/>
      <c r="C44" s="6"/>
      <c r="D44" s="6"/>
      <c r="E44" s="6"/>
      <c r="F44" s="6"/>
      <c r="G44" s="6"/>
      <c r="H44" s="6"/>
      <c r="I44" s="6"/>
      <c r="J44" s="6"/>
      <c r="K44" s="6"/>
      <c r="L44" s="6"/>
      <c r="M44" s="6"/>
      <c r="N44" s="6"/>
      <c r="O44" s="6"/>
      <c r="P44" s="6"/>
      <c r="Q44" s="6"/>
      <c r="R44" s="6"/>
      <c r="S44" s="6"/>
      <c r="T44" s="225"/>
    </row>
    <row r="45" spans="1:20" x14ac:dyDescent="0.35">
      <c r="A45" s="5"/>
      <c r="B45" s="6"/>
      <c r="C45" s="6"/>
      <c r="D45" s="6"/>
      <c r="E45" s="6"/>
      <c r="F45" s="6"/>
      <c r="G45" s="6"/>
      <c r="H45" s="6"/>
      <c r="I45" s="6"/>
      <c r="J45" s="6"/>
      <c r="K45" s="6"/>
      <c r="L45" s="6"/>
      <c r="M45" s="6"/>
      <c r="N45" s="6"/>
      <c r="O45" s="6"/>
      <c r="P45" s="6"/>
      <c r="Q45" s="6"/>
      <c r="R45" s="6"/>
      <c r="S45" s="6"/>
      <c r="T45" s="225"/>
    </row>
    <row r="46" spans="1:20" x14ac:dyDescent="0.35">
      <c r="A46" s="5"/>
      <c r="B46" s="6"/>
      <c r="C46" s="6"/>
      <c r="D46" s="6"/>
      <c r="E46" s="6"/>
      <c r="F46" s="6"/>
      <c r="G46" s="6"/>
      <c r="H46" s="6"/>
      <c r="I46" s="6"/>
      <c r="J46" s="6"/>
      <c r="K46" s="6"/>
      <c r="L46" s="6"/>
      <c r="M46" s="6"/>
      <c r="N46" s="6"/>
      <c r="O46" s="6"/>
      <c r="P46" s="6"/>
      <c r="Q46" s="6"/>
      <c r="R46" s="6"/>
      <c r="S46" s="6"/>
      <c r="T46" s="225"/>
    </row>
    <row r="47" spans="1:20" x14ac:dyDescent="0.35">
      <c r="A47" s="5"/>
      <c r="B47" s="6"/>
      <c r="C47" s="6"/>
      <c r="D47" s="6"/>
      <c r="E47" s="6"/>
      <c r="F47" s="6"/>
      <c r="G47" s="6"/>
      <c r="H47" s="6"/>
      <c r="I47" s="6"/>
      <c r="J47" s="6"/>
      <c r="K47" s="6"/>
      <c r="L47" s="6"/>
      <c r="M47" s="6"/>
      <c r="N47" s="6"/>
      <c r="O47" s="6"/>
      <c r="P47" s="6"/>
      <c r="Q47" s="6"/>
      <c r="R47" s="6"/>
      <c r="S47" s="6"/>
      <c r="T47" s="225"/>
    </row>
    <row r="48" spans="1:20" ht="15" thickBot="1" x14ac:dyDescent="0.4">
      <c r="A48" s="7"/>
      <c r="B48" s="8"/>
      <c r="C48" s="8"/>
      <c r="D48" s="8"/>
      <c r="E48" s="8"/>
      <c r="F48" s="8"/>
      <c r="G48" s="8"/>
      <c r="H48" s="8"/>
      <c r="I48" s="8"/>
      <c r="J48" s="8"/>
      <c r="K48" s="8"/>
      <c r="L48" s="8"/>
      <c r="M48" s="8"/>
      <c r="N48" s="8"/>
      <c r="O48" s="8"/>
      <c r="P48" s="8"/>
      <c r="Q48" s="8"/>
      <c r="R48" s="8"/>
      <c r="S48" s="8"/>
      <c r="T48" s="226"/>
    </row>
    <row r="73" ht="14.25" customHeight="1" x14ac:dyDescent="0.35"/>
  </sheetData>
  <sheetProtection sheet="1" formatColumns="0"/>
  <customSheetViews>
    <customSheetView guid="{230BA401-F0C0-4897-9C7E-9DC1DEAEC41D}" scale="60" fitToPage="1">
      <selection activeCell="E9" sqref="E9"/>
      <pageMargins left="0.70866141732283472" right="0.70866141732283472" top="0.78740157480314965" bottom="0.78740157480314965" header="0.31496062992125984" footer="0.31496062992125984"/>
      <pageSetup paperSize="9" scale="46" orientation="landscape" horizontalDpi="300" verticalDpi="300" r:id="rId1"/>
    </customSheetView>
    <customSheetView guid="{BCBC1B11-4E9B-4E8B-8945-781F487FE216}" scale="60" fitToPage="1">
      <selection activeCell="E9" sqref="E9"/>
      <pageMargins left="0.70866141732283472" right="0.70866141732283472" top="0.78740157480314965" bottom="0.78740157480314965" header="0.31496062992125984" footer="0.31496062992125984"/>
      <pageSetup paperSize="9" scale="46" orientation="landscape" horizontalDpi="300" verticalDpi="300" r:id="rId2"/>
    </customSheetView>
  </customSheetViews>
  <mergeCells count="5">
    <mergeCell ref="A7:B7"/>
    <mergeCell ref="C7:F7"/>
    <mergeCell ref="G7:J7"/>
    <mergeCell ref="K7:N7"/>
    <mergeCell ref="O7:S7"/>
  </mergeCells>
  <conditionalFormatting sqref="A9:S39">
    <cfRule type="expression" dxfId="17" priority="6">
      <formula>WEEKDAY($B9,2)&gt;5</formula>
    </cfRule>
  </conditionalFormatting>
  <conditionalFormatting sqref="A9:B39">
    <cfRule type="expression" dxfId="16" priority="5">
      <formula>WEEKDAY($B9,2)&gt;5</formula>
    </cfRule>
  </conditionalFormatting>
  <conditionalFormatting sqref="F9:F39">
    <cfRule type="expression" dxfId="15" priority="4">
      <formula>COLUMN()</formula>
    </cfRule>
  </conditionalFormatting>
  <conditionalFormatting sqref="J9:J39">
    <cfRule type="expression" dxfId="14" priority="3">
      <formula>COLUMN()</formula>
    </cfRule>
  </conditionalFormatting>
  <conditionalFormatting sqref="N9:N39">
    <cfRule type="expression" dxfId="13" priority="2">
      <formula>COLUMN()</formula>
    </cfRule>
  </conditionalFormatting>
  <conditionalFormatting sqref="R9:R39">
    <cfRule type="expression" dxfId="12" priority="1">
      <formula>COLUMN()</formula>
    </cfRule>
  </conditionalFormatting>
  <dataValidations count="1">
    <dataValidation type="whole" operator="greaterThanOrEqual" allowBlank="1" showInputMessage="1" showErrorMessage="1" errorTitle="Achtung!" error="Sie dürfen nur ganze Zahlen eingeben!" sqref="C9:S39">
      <formula1>0</formula1>
    </dataValidation>
  </dataValidations>
  <pageMargins left="0.70866141732283472" right="0.70866141732283472" top="0.78740157480314965" bottom="0.78740157480314965" header="0.31496062992125984" footer="0.31496062992125984"/>
  <pageSetup paperSize="9" scale="46" orientation="landscape" horizontalDpi="300" verticalDpi="3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topLeftCell="A10" zoomScale="60" zoomScaleNormal="60" zoomScaleSheetLayoutView="100" zoomScalePageLayoutView="50" workbookViewId="0">
      <selection activeCell="E25" sqref="E25"/>
    </sheetView>
  </sheetViews>
  <sheetFormatPr baseColWidth="10" defaultColWidth="11" defaultRowHeight="14.5" x14ac:dyDescent="0.35"/>
  <cols>
    <col min="1" max="1" width="15.75" style="1" customWidth="1"/>
    <col min="2" max="2" width="10.75" style="1" customWidth="1"/>
    <col min="3" max="5" width="6.08203125" style="1" customWidth="1"/>
    <col min="6" max="6" width="10.58203125" style="1" customWidth="1"/>
    <col min="7" max="14" width="6.08203125" style="1" customWidth="1"/>
    <col min="15" max="15" width="11.33203125" style="1" customWidth="1"/>
    <col min="16" max="16" width="12.5" style="1" customWidth="1"/>
    <col min="17" max="17" width="8.33203125" style="1" customWidth="1"/>
    <col min="18" max="18" width="6.08203125" style="1" customWidth="1"/>
    <col min="19" max="19" width="8.25" style="1" customWidth="1"/>
    <col min="20" max="20" width="38.58203125" style="1" customWidth="1"/>
    <col min="21" max="16384" width="11" style="1"/>
  </cols>
  <sheetData>
    <row r="1" spans="1:20" ht="18.5" x14ac:dyDescent="0.45">
      <c r="A1" s="157" t="s">
        <v>12</v>
      </c>
      <c r="B1" s="157">
        <f>Ausblenden!A68</f>
        <v>2025</v>
      </c>
    </row>
    <row r="3" spans="1:20" ht="21" customHeight="1" x14ac:dyDescent="0.35">
      <c r="A3" s="110" t="s">
        <v>0</v>
      </c>
      <c r="B3" s="62">
        <f>'Deckblatt 2025'!C7</f>
        <v>0</v>
      </c>
    </row>
    <row r="4" spans="1:20" ht="21" customHeight="1" x14ac:dyDescent="0.35">
      <c r="A4" s="110" t="s">
        <v>89</v>
      </c>
      <c r="B4" s="2">
        <f>'Deckblatt 2025'!C9</f>
        <v>0</v>
      </c>
    </row>
    <row r="5" spans="1:20" ht="21" customHeight="1" x14ac:dyDescent="0.35">
      <c r="A5" s="111" t="s">
        <v>59</v>
      </c>
      <c r="B5" s="207">
        <f>'Deckblatt 2025'!C11</f>
        <v>0</v>
      </c>
    </row>
    <row r="6" spans="1:20" ht="21" customHeight="1" thickBot="1" x14ac:dyDescent="0.4"/>
    <row r="7" spans="1:20" ht="22" customHeight="1" thickBot="1" x14ac:dyDescent="0.4">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4">
      <c r="A8" s="174" t="s">
        <v>17</v>
      </c>
      <c r="B8" s="175" t="s">
        <v>18</v>
      </c>
      <c r="C8" s="213" t="s">
        <v>54</v>
      </c>
      <c r="D8" s="212" t="s">
        <v>55</v>
      </c>
      <c r="E8" s="214" t="s">
        <v>97</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35">
      <c r="A9" s="178" t="str">
        <f>TEXT(B9,"TTTT")</f>
        <v>Samstag</v>
      </c>
      <c r="B9" s="179">
        <f>DATE(Ausblenden!$A$68,11,Ausblenden!$B68)</f>
        <v>45962</v>
      </c>
      <c r="C9" s="93"/>
      <c r="D9" s="93"/>
      <c r="E9" s="93"/>
      <c r="F9" s="170">
        <f>SUM(C9:E9)</f>
        <v>0</v>
      </c>
      <c r="G9" s="159"/>
      <c r="H9" s="159"/>
      <c r="I9" s="159"/>
      <c r="J9" s="170">
        <f t="shared" ref="J9:J38" si="0">SUM(G9:I9)</f>
        <v>0</v>
      </c>
      <c r="K9" s="160"/>
      <c r="L9" s="160"/>
      <c r="M9" s="160"/>
      <c r="N9" s="171">
        <f t="shared" ref="N9:N38" si="1">SUM(K9:M9)</f>
        <v>0</v>
      </c>
      <c r="O9" s="161"/>
      <c r="P9" s="160"/>
      <c r="Q9" s="162"/>
      <c r="R9" s="172">
        <f>O9+P9+Q9</f>
        <v>0</v>
      </c>
      <c r="S9" s="163"/>
      <c r="T9" s="223"/>
    </row>
    <row r="10" spans="1:20" ht="21" customHeight="1" x14ac:dyDescent="0.35">
      <c r="A10" s="180" t="str">
        <f t="shared" ref="A10:A38" si="2">TEXT(B10,"TTTT")</f>
        <v>Sonntag</v>
      </c>
      <c r="B10" s="181">
        <f>DATE(Ausblenden!$A$68,11,Ausblenden!$B69)</f>
        <v>45963</v>
      </c>
      <c r="C10" s="93"/>
      <c r="D10" s="93"/>
      <c r="E10" s="93"/>
      <c r="F10" s="170">
        <f>SUM(C10:E10)</f>
        <v>0</v>
      </c>
      <c r="G10" s="159"/>
      <c r="H10" s="159"/>
      <c r="I10" s="159"/>
      <c r="J10" s="170">
        <f t="shared" si="0"/>
        <v>0</v>
      </c>
      <c r="K10" s="160"/>
      <c r="L10" s="160"/>
      <c r="M10" s="160"/>
      <c r="N10" s="171">
        <f t="shared" si="1"/>
        <v>0</v>
      </c>
      <c r="O10" s="161"/>
      <c r="P10" s="160"/>
      <c r="Q10" s="162"/>
      <c r="R10" s="172">
        <f t="shared" ref="R10:R38" si="3">O10+P10+Q10</f>
        <v>0</v>
      </c>
      <c r="S10" s="163"/>
      <c r="T10" s="223"/>
    </row>
    <row r="11" spans="1:20" ht="21" customHeight="1" x14ac:dyDescent="0.35">
      <c r="A11" s="180" t="str">
        <f t="shared" si="2"/>
        <v>Montag</v>
      </c>
      <c r="B11" s="181">
        <f>DATE(Ausblenden!$A$68,11,Ausblenden!$B70)</f>
        <v>45964</v>
      </c>
      <c r="C11" s="93"/>
      <c r="D11" s="93"/>
      <c r="E11" s="93"/>
      <c r="F11" s="170">
        <f t="shared" ref="F11:F38" si="4">SUM(C11:E11)</f>
        <v>0</v>
      </c>
      <c r="G11" s="159"/>
      <c r="H11" s="159"/>
      <c r="I11" s="159"/>
      <c r="J11" s="170">
        <f t="shared" si="0"/>
        <v>0</v>
      </c>
      <c r="K11" s="160"/>
      <c r="L11" s="160"/>
      <c r="M11" s="160"/>
      <c r="N11" s="171">
        <f t="shared" si="1"/>
        <v>0</v>
      </c>
      <c r="O11" s="161"/>
      <c r="P11" s="160"/>
      <c r="Q11" s="162"/>
      <c r="R11" s="172">
        <f t="shared" si="3"/>
        <v>0</v>
      </c>
      <c r="S11" s="163"/>
      <c r="T11" s="223"/>
    </row>
    <row r="12" spans="1:20" ht="21" customHeight="1" x14ac:dyDescent="0.35">
      <c r="A12" s="180" t="str">
        <f t="shared" si="2"/>
        <v>Dienstag</v>
      </c>
      <c r="B12" s="181">
        <f>DATE(Ausblenden!$A$68,11,Ausblenden!$B71)</f>
        <v>45965</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223"/>
    </row>
    <row r="13" spans="1:20" ht="21" customHeight="1" x14ac:dyDescent="0.35">
      <c r="A13" s="180" t="str">
        <f t="shared" si="2"/>
        <v>Mittwoch</v>
      </c>
      <c r="B13" s="181">
        <f>DATE(Ausblenden!$A$68,11,Ausblenden!$B72)</f>
        <v>45966</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223"/>
    </row>
    <row r="14" spans="1:20" ht="21" customHeight="1" x14ac:dyDescent="0.35">
      <c r="A14" s="180" t="str">
        <f t="shared" si="2"/>
        <v>Donnerstag</v>
      </c>
      <c r="B14" s="181">
        <f>DATE(Ausblenden!$A$68,11,Ausblenden!$B73)</f>
        <v>45967</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223"/>
    </row>
    <row r="15" spans="1:20" ht="21" customHeight="1" x14ac:dyDescent="0.35">
      <c r="A15" s="180" t="str">
        <f t="shared" si="2"/>
        <v>Freitag</v>
      </c>
      <c r="B15" s="181">
        <f>DATE(Ausblenden!$A$68,11,Ausblenden!$B74)</f>
        <v>45968</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223"/>
    </row>
    <row r="16" spans="1:20" ht="21" customHeight="1" x14ac:dyDescent="0.35">
      <c r="A16" s="180" t="str">
        <f t="shared" si="2"/>
        <v>Samstag</v>
      </c>
      <c r="B16" s="181">
        <f>DATE(Ausblenden!$A$68,11,Ausblenden!$B75)</f>
        <v>45969</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223"/>
    </row>
    <row r="17" spans="1:20" ht="21" customHeight="1" x14ac:dyDescent="0.35">
      <c r="A17" s="180" t="str">
        <f t="shared" si="2"/>
        <v>Sonntag</v>
      </c>
      <c r="B17" s="181">
        <f>DATE(Ausblenden!$A$68,11,Ausblenden!$B76)</f>
        <v>45970</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223"/>
    </row>
    <row r="18" spans="1:20" ht="21" customHeight="1" x14ac:dyDescent="0.35">
      <c r="A18" s="180" t="str">
        <f t="shared" si="2"/>
        <v>Montag</v>
      </c>
      <c r="B18" s="181">
        <f>DATE(Ausblenden!$A$68,11,Ausblenden!$B77)</f>
        <v>45971</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223"/>
    </row>
    <row r="19" spans="1:20" ht="21" customHeight="1" x14ac:dyDescent="0.35">
      <c r="A19" s="180" t="str">
        <f t="shared" si="2"/>
        <v>Dienstag</v>
      </c>
      <c r="B19" s="181">
        <f>DATE(Ausblenden!$A$68,11,Ausblenden!$B78)</f>
        <v>45972</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223"/>
    </row>
    <row r="20" spans="1:20" ht="21" customHeight="1" x14ac:dyDescent="0.35">
      <c r="A20" s="180" t="str">
        <f t="shared" si="2"/>
        <v>Mittwoch</v>
      </c>
      <c r="B20" s="181">
        <f>DATE(Ausblenden!$A$68,11,Ausblenden!$B79)</f>
        <v>45973</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223"/>
    </row>
    <row r="21" spans="1:20" ht="21" customHeight="1" x14ac:dyDescent="0.35">
      <c r="A21" s="180" t="str">
        <f t="shared" si="2"/>
        <v>Donnerstag</v>
      </c>
      <c r="B21" s="181">
        <f>DATE(Ausblenden!$A$68,11,Ausblenden!$B80)</f>
        <v>45974</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223"/>
    </row>
    <row r="22" spans="1:20" ht="21" customHeight="1" x14ac:dyDescent="0.35">
      <c r="A22" s="180" t="str">
        <f t="shared" si="2"/>
        <v>Freitag</v>
      </c>
      <c r="B22" s="181">
        <f>DATE(Ausblenden!$A$68,11,Ausblenden!$B81)</f>
        <v>45975</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223"/>
    </row>
    <row r="23" spans="1:20" ht="21" customHeight="1" x14ac:dyDescent="0.35">
      <c r="A23" s="180" t="str">
        <f t="shared" si="2"/>
        <v>Samstag</v>
      </c>
      <c r="B23" s="181">
        <f>DATE(Ausblenden!$A$68,11,Ausblenden!$B82)</f>
        <v>45976</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223"/>
    </row>
    <row r="24" spans="1:20" ht="21" customHeight="1" x14ac:dyDescent="0.35">
      <c r="A24" s="180" t="str">
        <f t="shared" si="2"/>
        <v>Sonntag</v>
      </c>
      <c r="B24" s="181">
        <f>DATE(Ausblenden!$A$68,11,Ausblenden!$B83)</f>
        <v>45977</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223"/>
    </row>
    <row r="25" spans="1:20" ht="21" customHeight="1" x14ac:dyDescent="0.35">
      <c r="A25" s="180" t="str">
        <f t="shared" si="2"/>
        <v>Montag</v>
      </c>
      <c r="B25" s="181">
        <f>DATE(Ausblenden!$A$68,11,Ausblenden!$B84)</f>
        <v>45978</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223"/>
    </row>
    <row r="26" spans="1:20" ht="21" customHeight="1" x14ac:dyDescent="0.35">
      <c r="A26" s="180" t="str">
        <f t="shared" si="2"/>
        <v>Dienstag</v>
      </c>
      <c r="B26" s="181">
        <f>DATE(Ausblenden!$A$68,11,Ausblenden!$B85)</f>
        <v>45979</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223"/>
    </row>
    <row r="27" spans="1:20" ht="21" customHeight="1" x14ac:dyDescent="0.35">
      <c r="A27" s="243" t="str">
        <f t="shared" si="2"/>
        <v>Mittwoch</v>
      </c>
      <c r="B27" s="244">
        <f>DATE(Ausblenden!$A$68,11,Ausblenden!$B86)</f>
        <v>45980</v>
      </c>
      <c r="C27" s="232"/>
      <c r="D27" s="232"/>
      <c r="E27" s="232"/>
      <c r="F27" s="233">
        <f t="shared" si="4"/>
        <v>0</v>
      </c>
      <c r="G27" s="234"/>
      <c r="H27" s="234"/>
      <c r="I27" s="234"/>
      <c r="J27" s="233">
        <f t="shared" si="0"/>
        <v>0</v>
      </c>
      <c r="K27" s="235"/>
      <c r="L27" s="235"/>
      <c r="M27" s="235"/>
      <c r="N27" s="236">
        <f t="shared" si="1"/>
        <v>0</v>
      </c>
      <c r="O27" s="237"/>
      <c r="P27" s="235"/>
      <c r="Q27" s="238"/>
      <c r="R27" s="239">
        <f t="shared" si="3"/>
        <v>0</v>
      </c>
      <c r="S27" s="240"/>
      <c r="T27" s="223"/>
    </row>
    <row r="28" spans="1:20" ht="21" customHeight="1" x14ac:dyDescent="0.35">
      <c r="A28" s="180" t="str">
        <f t="shared" si="2"/>
        <v>Donnerstag</v>
      </c>
      <c r="B28" s="181">
        <f>DATE(Ausblenden!$A$68,11,Ausblenden!$B87)</f>
        <v>45981</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223"/>
    </row>
    <row r="29" spans="1:20" ht="21" customHeight="1" x14ac:dyDescent="0.35">
      <c r="A29" s="180" t="str">
        <f t="shared" si="2"/>
        <v>Freitag</v>
      </c>
      <c r="B29" s="181">
        <f>DATE(Ausblenden!$A$68,11,Ausblenden!$B88)</f>
        <v>45982</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223"/>
    </row>
    <row r="30" spans="1:20" ht="21" customHeight="1" x14ac:dyDescent="0.35">
      <c r="A30" s="180" t="str">
        <f t="shared" si="2"/>
        <v>Samstag</v>
      </c>
      <c r="B30" s="181">
        <f>DATE(Ausblenden!$A$68,11,Ausblenden!$B89)</f>
        <v>45983</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223"/>
    </row>
    <row r="31" spans="1:20" ht="21" customHeight="1" x14ac:dyDescent="0.35">
      <c r="A31" s="180" t="str">
        <f t="shared" si="2"/>
        <v>Sonntag</v>
      </c>
      <c r="B31" s="181">
        <f>DATE(Ausblenden!$A$68,11,Ausblenden!$B90)</f>
        <v>45984</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223"/>
    </row>
    <row r="32" spans="1:20" ht="21" customHeight="1" x14ac:dyDescent="0.35">
      <c r="A32" s="180" t="str">
        <f t="shared" si="2"/>
        <v>Montag</v>
      </c>
      <c r="B32" s="181">
        <f>DATE(Ausblenden!$A$68,11,Ausblenden!$B91)</f>
        <v>45985</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223"/>
    </row>
    <row r="33" spans="1:20" ht="21" customHeight="1" x14ac:dyDescent="0.35">
      <c r="A33" s="180" t="str">
        <f t="shared" si="2"/>
        <v>Dienstag</v>
      </c>
      <c r="B33" s="181">
        <f>DATE(Ausblenden!$A$68,11,Ausblenden!$B92)</f>
        <v>45986</v>
      </c>
      <c r="C33" s="93"/>
      <c r="D33" s="93"/>
      <c r="E33" s="93"/>
      <c r="F33" s="170">
        <f t="shared" si="4"/>
        <v>0</v>
      </c>
      <c r="G33" s="159"/>
      <c r="H33" s="159"/>
      <c r="I33" s="159"/>
      <c r="J33" s="170">
        <f t="shared" si="0"/>
        <v>0</v>
      </c>
      <c r="K33" s="160"/>
      <c r="L33" s="160"/>
      <c r="M33" s="160"/>
      <c r="N33" s="171">
        <f t="shared" si="1"/>
        <v>0</v>
      </c>
      <c r="O33" s="161"/>
      <c r="P33" s="160"/>
      <c r="Q33" s="162"/>
      <c r="R33" s="172">
        <f t="shared" si="3"/>
        <v>0</v>
      </c>
      <c r="S33" s="163"/>
      <c r="T33" s="223"/>
    </row>
    <row r="34" spans="1:20" ht="21" customHeight="1" x14ac:dyDescent="0.35">
      <c r="A34" s="180" t="str">
        <f t="shared" si="2"/>
        <v>Mittwoch</v>
      </c>
      <c r="B34" s="181">
        <f>DATE(Ausblenden!$A$68,11,Ausblenden!$B93)</f>
        <v>45987</v>
      </c>
      <c r="C34" s="93"/>
      <c r="D34" s="93"/>
      <c r="E34" s="93"/>
      <c r="F34" s="170">
        <f t="shared" si="4"/>
        <v>0</v>
      </c>
      <c r="G34" s="159"/>
      <c r="H34" s="159"/>
      <c r="I34" s="159"/>
      <c r="J34" s="170">
        <f t="shared" si="0"/>
        <v>0</v>
      </c>
      <c r="K34" s="160"/>
      <c r="L34" s="160"/>
      <c r="M34" s="160"/>
      <c r="N34" s="171">
        <f t="shared" si="1"/>
        <v>0</v>
      </c>
      <c r="O34" s="161"/>
      <c r="P34" s="160"/>
      <c r="Q34" s="162"/>
      <c r="R34" s="172">
        <f t="shared" si="3"/>
        <v>0</v>
      </c>
      <c r="S34" s="163"/>
      <c r="T34" s="223"/>
    </row>
    <row r="35" spans="1:20" ht="21" customHeight="1" x14ac:dyDescent="0.35">
      <c r="A35" s="180" t="str">
        <f t="shared" si="2"/>
        <v>Donnerstag</v>
      </c>
      <c r="B35" s="181">
        <f>DATE(Ausblenden!$A$68,11,Ausblenden!$B94)</f>
        <v>45988</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223"/>
    </row>
    <row r="36" spans="1:20" ht="21" customHeight="1" x14ac:dyDescent="0.35">
      <c r="A36" s="180" t="str">
        <f t="shared" si="2"/>
        <v>Freitag</v>
      </c>
      <c r="B36" s="181">
        <f>DATE(Ausblenden!$A$68,11,Ausblenden!$B95)</f>
        <v>45989</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223"/>
    </row>
    <row r="37" spans="1:20" ht="21" customHeight="1" x14ac:dyDescent="0.35">
      <c r="A37" s="180" t="str">
        <f t="shared" si="2"/>
        <v>Samstag</v>
      </c>
      <c r="B37" s="181">
        <f>DATE(Ausblenden!$A$68,11,Ausblenden!$B96)</f>
        <v>45990</v>
      </c>
      <c r="C37" s="93"/>
      <c r="D37" s="93"/>
      <c r="E37" s="93"/>
      <c r="F37" s="170">
        <f t="shared" si="4"/>
        <v>0</v>
      </c>
      <c r="G37" s="164"/>
      <c r="H37" s="164"/>
      <c r="I37" s="164"/>
      <c r="J37" s="170">
        <f t="shared" si="0"/>
        <v>0</v>
      </c>
      <c r="K37" s="165"/>
      <c r="L37" s="165"/>
      <c r="M37" s="165"/>
      <c r="N37" s="171">
        <f t="shared" si="1"/>
        <v>0</v>
      </c>
      <c r="O37" s="161"/>
      <c r="P37" s="160"/>
      <c r="Q37" s="162"/>
      <c r="R37" s="172">
        <f t="shared" si="3"/>
        <v>0</v>
      </c>
      <c r="S37" s="163"/>
      <c r="T37" s="223"/>
    </row>
    <row r="38" spans="1:20" ht="21" customHeight="1" thickBot="1" x14ac:dyDescent="0.4">
      <c r="A38" s="194" t="str">
        <f t="shared" si="2"/>
        <v>Sonntag</v>
      </c>
      <c r="B38" s="195">
        <f>DATE(Ausblenden!$A$68,11,Ausblenden!$B97)</f>
        <v>45991</v>
      </c>
      <c r="C38" s="185"/>
      <c r="D38" s="185"/>
      <c r="E38" s="185"/>
      <c r="F38" s="186">
        <f t="shared" si="4"/>
        <v>0</v>
      </c>
      <c r="G38" s="187"/>
      <c r="H38" s="187"/>
      <c r="I38" s="187"/>
      <c r="J38" s="186">
        <f t="shared" si="0"/>
        <v>0</v>
      </c>
      <c r="K38" s="188"/>
      <c r="L38" s="188"/>
      <c r="M38" s="188"/>
      <c r="N38" s="189">
        <f t="shared" si="1"/>
        <v>0</v>
      </c>
      <c r="O38" s="190"/>
      <c r="P38" s="188"/>
      <c r="Q38" s="191"/>
      <c r="R38" s="192">
        <f t="shared" si="3"/>
        <v>0</v>
      </c>
      <c r="S38" s="193"/>
      <c r="T38" s="223"/>
    </row>
    <row r="39" spans="1:20" s="91" customFormat="1" ht="21" customHeight="1" thickBot="1" x14ac:dyDescent="0.4">
      <c r="A39" s="217" t="s">
        <v>16</v>
      </c>
      <c r="B39" s="218"/>
      <c r="C39" s="48">
        <f t="shared" ref="C39:S39" si="5">SUM(C9:C38)</f>
        <v>0</v>
      </c>
      <c r="D39" s="49">
        <f t="shared" si="5"/>
        <v>0</v>
      </c>
      <c r="E39" s="52">
        <f t="shared" si="5"/>
        <v>0</v>
      </c>
      <c r="F39" s="51">
        <f t="shared" si="5"/>
        <v>0</v>
      </c>
      <c r="G39" s="48">
        <f t="shared" si="5"/>
        <v>0</v>
      </c>
      <c r="H39" s="49">
        <f t="shared" si="5"/>
        <v>0</v>
      </c>
      <c r="I39" s="52">
        <f t="shared" si="5"/>
        <v>0</v>
      </c>
      <c r="J39" s="51">
        <f t="shared" si="5"/>
        <v>0</v>
      </c>
      <c r="K39" s="48">
        <f t="shared" si="5"/>
        <v>0</v>
      </c>
      <c r="L39" s="49">
        <f t="shared" si="5"/>
        <v>0</v>
      </c>
      <c r="M39" s="52">
        <f t="shared" si="5"/>
        <v>0</v>
      </c>
      <c r="N39" s="51">
        <f t="shared" si="5"/>
        <v>0</v>
      </c>
      <c r="O39" s="48">
        <f t="shared" si="5"/>
        <v>0</v>
      </c>
      <c r="P39" s="49">
        <f t="shared" si="5"/>
        <v>0</v>
      </c>
      <c r="Q39" s="52">
        <f t="shared" si="5"/>
        <v>0</v>
      </c>
      <c r="R39" s="51">
        <f t="shared" si="5"/>
        <v>0</v>
      </c>
      <c r="S39" s="51">
        <f t="shared" si="5"/>
        <v>0</v>
      </c>
      <c r="T39" s="219"/>
    </row>
    <row r="40" spans="1:20" ht="15" thickBot="1" x14ac:dyDescent="0.4"/>
    <row r="41" spans="1:20" x14ac:dyDescent="0.35">
      <c r="A41" s="3" t="s">
        <v>47</v>
      </c>
      <c r="B41" s="4"/>
      <c r="C41" s="4"/>
      <c r="D41" s="4"/>
      <c r="E41" s="4"/>
      <c r="F41" s="4"/>
      <c r="G41" s="4"/>
      <c r="H41" s="4"/>
      <c r="I41" s="4"/>
      <c r="J41" s="4"/>
      <c r="K41" s="4"/>
      <c r="L41" s="4"/>
      <c r="M41" s="4"/>
      <c r="N41" s="4"/>
      <c r="O41" s="4"/>
      <c r="P41" s="4"/>
      <c r="Q41" s="4"/>
      <c r="R41" s="4"/>
      <c r="S41" s="4"/>
      <c r="T41" s="224"/>
    </row>
    <row r="42" spans="1:20" x14ac:dyDescent="0.35">
      <c r="A42" s="5"/>
      <c r="B42" s="6"/>
      <c r="C42" s="6"/>
      <c r="D42" s="6"/>
      <c r="E42" s="6"/>
      <c r="F42" s="6"/>
      <c r="G42" s="6"/>
      <c r="H42" s="6"/>
      <c r="I42" s="6"/>
      <c r="J42" s="6"/>
      <c r="K42" s="6"/>
      <c r="L42" s="6"/>
      <c r="M42" s="6"/>
      <c r="N42" s="6"/>
      <c r="O42" s="6"/>
      <c r="P42" s="6"/>
      <c r="Q42" s="6"/>
      <c r="R42" s="6"/>
      <c r="S42" s="6"/>
      <c r="T42" s="225"/>
    </row>
    <row r="43" spans="1:20" x14ac:dyDescent="0.35">
      <c r="A43" s="5"/>
      <c r="B43" s="6"/>
      <c r="C43" s="6"/>
      <c r="D43" s="6"/>
      <c r="E43" s="6"/>
      <c r="F43" s="6"/>
      <c r="G43" s="6"/>
      <c r="H43" s="6"/>
      <c r="I43" s="6"/>
      <c r="J43" s="6"/>
      <c r="K43" s="6"/>
      <c r="L43" s="6"/>
      <c r="M43" s="6"/>
      <c r="N43" s="6"/>
      <c r="O43" s="6"/>
      <c r="P43" s="6"/>
      <c r="Q43" s="6"/>
      <c r="R43" s="6"/>
      <c r="S43" s="6"/>
      <c r="T43" s="225"/>
    </row>
    <row r="44" spans="1:20" x14ac:dyDescent="0.35">
      <c r="A44" s="5"/>
      <c r="B44" s="6"/>
      <c r="C44" s="6"/>
      <c r="D44" s="6"/>
      <c r="E44" s="6"/>
      <c r="F44" s="6"/>
      <c r="G44" s="6"/>
      <c r="H44" s="6"/>
      <c r="I44" s="6"/>
      <c r="J44" s="6"/>
      <c r="K44" s="6"/>
      <c r="L44" s="6"/>
      <c r="M44" s="6"/>
      <c r="N44" s="6"/>
      <c r="O44" s="6"/>
      <c r="P44" s="6"/>
      <c r="Q44" s="6"/>
      <c r="R44" s="6"/>
      <c r="S44" s="6"/>
      <c r="T44" s="225"/>
    </row>
    <row r="45" spans="1:20" x14ac:dyDescent="0.35">
      <c r="A45" s="5"/>
      <c r="B45" s="6"/>
      <c r="C45" s="6"/>
      <c r="D45" s="6"/>
      <c r="E45" s="6"/>
      <c r="F45" s="6"/>
      <c r="G45" s="6"/>
      <c r="H45" s="6"/>
      <c r="I45" s="6"/>
      <c r="J45" s="6"/>
      <c r="K45" s="6"/>
      <c r="L45" s="6"/>
      <c r="M45" s="6"/>
      <c r="N45" s="6"/>
      <c r="O45" s="6"/>
      <c r="P45" s="6"/>
      <c r="Q45" s="6"/>
      <c r="R45" s="6"/>
      <c r="S45" s="6"/>
      <c r="T45" s="225"/>
    </row>
    <row r="46" spans="1:20" x14ac:dyDescent="0.35">
      <c r="A46" s="5"/>
      <c r="B46" s="6"/>
      <c r="C46" s="6"/>
      <c r="D46" s="6"/>
      <c r="E46" s="6"/>
      <c r="F46" s="6"/>
      <c r="G46" s="6"/>
      <c r="H46" s="6"/>
      <c r="I46" s="6"/>
      <c r="J46" s="6"/>
      <c r="K46" s="6"/>
      <c r="L46" s="6"/>
      <c r="M46" s="6"/>
      <c r="N46" s="6"/>
      <c r="O46" s="6"/>
      <c r="P46" s="6"/>
      <c r="Q46" s="6"/>
      <c r="R46" s="6"/>
      <c r="S46" s="6"/>
      <c r="T46" s="225"/>
    </row>
    <row r="47" spans="1:20" ht="15" thickBot="1" x14ac:dyDescent="0.4">
      <c r="A47" s="7"/>
      <c r="B47" s="8"/>
      <c r="C47" s="8"/>
      <c r="D47" s="8"/>
      <c r="E47" s="8"/>
      <c r="F47" s="8"/>
      <c r="G47" s="8"/>
      <c r="H47" s="8"/>
      <c r="I47" s="8"/>
      <c r="J47" s="8"/>
      <c r="K47" s="8"/>
      <c r="L47" s="8"/>
      <c r="M47" s="8"/>
      <c r="N47" s="8"/>
      <c r="O47" s="8"/>
      <c r="P47" s="8"/>
      <c r="Q47" s="8"/>
      <c r="R47" s="8"/>
      <c r="S47" s="8"/>
      <c r="T47" s="226"/>
    </row>
    <row r="72" ht="14.25" customHeight="1" x14ac:dyDescent="0.35"/>
  </sheetData>
  <sheetProtection sheet="1" formatColumns="0"/>
  <customSheetViews>
    <customSheetView guid="{230BA401-F0C0-4897-9C7E-9DC1DEAEC41D}" scale="60" fitToPage="1" topLeftCell="A10">
      <selection activeCell="E25" sqref="E25"/>
      <pageMargins left="0.70866141732283472" right="0.70866141732283472" top="0.78740157480314965" bottom="0.78740157480314965" header="0.31496062992125984" footer="0.31496062992125984"/>
      <pageSetup paperSize="9" scale="47" orientation="landscape" horizontalDpi="300" verticalDpi="300" r:id="rId1"/>
    </customSheetView>
    <customSheetView guid="{BCBC1B11-4E9B-4E8B-8945-781F487FE216}" scale="60" fitToPage="1" topLeftCell="A10">
      <selection activeCell="E25" sqref="E25"/>
      <pageMargins left="0.70866141732283472" right="0.70866141732283472" top="0.78740157480314965" bottom="0.78740157480314965" header="0.31496062992125984" footer="0.31496062992125984"/>
      <pageSetup paperSize="9" scale="47" orientation="landscape" horizontalDpi="300" verticalDpi="300" r:id="rId2"/>
    </customSheetView>
  </customSheetViews>
  <mergeCells count="5">
    <mergeCell ref="A7:B7"/>
    <mergeCell ref="C7:F7"/>
    <mergeCell ref="G7:J7"/>
    <mergeCell ref="K7:N7"/>
    <mergeCell ref="O7:S7"/>
  </mergeCells>
  <conditionalFormatting sqref="A9:S38">
    <cfRule type="expression" dxfId="11" priority="6">
      <formula>WEEKDAY($B9,2)&gt;5</formula>
    </cfRule>
  </conditionalFormatting>
  <conditionalFormatting sqref="A9:B38">
    <cfRule type="expression" dxfId="10" priority="5">
      <formula>WEEKDAY($B9,2)&gt;5</formula>
    </cfRule>
  </conditionalFormatting>
  <conditionalFormatting sqref="F9:F38">
    <cfRule type="expression" dxfId="9" priority="4">
      <formula>COLUMN()</formula>
    </cfRule>
  </conditionalFormatting>
  <conditionalFormatting sqref="J9:J38">
    <cfRule type="expression" dxfId="8" priority="3">
      <formula>COLUMN()</formula>
    </cfRule>
  </conditionalFormatting>
  <conditionalFormatting sqref="N9:N38">
    <cfRule type="expression" dxfId="7" priority="2">
      <formula>COLUMN()</formula>
    </cfRule>
  </conditionalFormatting>
  <conditionalFormatting sqref="R9:R38">
    <cfRule type="expression" dxfId="6" priority="1">
      <formula>COLUMN()</formula>
    </cfRule>
  </conditionalFormatting>
  <dataValidations count="1">
    <dataValidation type="whole" operator="greaterThanOrEqual" allowBlank="1" showInputMessage="1" showErrorMessage="1" errorTitle="Achtung!" error="Sie dürfen nur ganze Zahlen eingeben!" sqref="C9:S38">
      <formula1>0</formula1>
    </dataValidation>
  </dataValidations>
  <pageMargins left="0.70866141732283472" right="0.70866141732283472" top="0.78740157480314965" bottom="0.78740157480314965" header="0.31496062992125984" footer="0.31496062992125984"/>
  <pageSetup paperSize="9" scale="47" orientation="landscape" horizontalDpi="300" verticalDpi="30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zoomScale="60" zoomScaleNormal="60" zoomScaleSheetLayoutView="100" zoomScalePageLayoutView="50" workbookViewId="0">
      <selection activeCell="E30" sqref="E30"/>
    </sheetView>
  </sheetViews>
  <sheetFormatPr baseColWidth="10" defaultColWidth="11" defaultRowHeight="14.5" x14ac:dyDescent="0.35"/>
  <cols>
    <col min="1" max="1" width="15.75" style="1" customWidth="1"/>
    <col min="2" max="2" width="10.75" style="1" customWidth="1"/>
    <col min="3" max="5" width="6.08203125" style="1" customWidth="1"/>
    <col min="6" max="6" width="10.58203125" style="1" customWidth="1"/>
    <col min="7" max="14" width="6.08203125" style="1" customWidth="1"/>
    <col min="15" max="15" width="11.33203125" style="1" customWidth="1"/>
    <col min="16" max="16" width="12.5" style="1" customWidth="1"/>
    <col min="17" max="17" width="8.33203125" style="1" customWidth="1"/>
    <col min="18" max="18" width="6.08203125" style="1" customWidth="1"/>
    <col min="19" max="19" width="8.25" style="1" customWidth="1"/>
    <col min="20" max="20" width="38.58203125" style="1" customWidth="1"/>
    <col min="21" max="16384" width="11" style="1"/>
  </cols>
  <sheetData>
    <row r="1" spans="1:20" ht="18.5" x14ac:dyDescent="0.45">
      <c r="A1" s="184" t="s">
        <v>13</v>
      </c>
      <c r="B1" s="184">
        <f>Ausblenden!A68</f>
        <v>2025</v>
      </c>
    </row>
    <row r="3" spans="1:20" ht="21" customHeight="1" x14ac:dyDescent="0.35">
      <c r="A3" s="110" t="s">
        <v>0</v>
      </c>
      <c r="B3" s="62">
        <f>'Deckblatt 2025'!C7</f>
        <v>0</v>
      </c>
    </row>
    <row r="4" spans="1:20" ht="21" customHeight="1" x14ac:dyDescent="0.35">
      <c r="A4" s="110" t="s">
        <v>89</v>
      </c>
      <c r="B4" s="2">
        <f>'Deckblatt 2025'!C9</f>
        <v>0</v>
      </c>
    </row>
    <row r="5" spans="1:20" ht="21" customHeight="1" x14ac:dyDescent="0.35">
      <c r="A5" s="111" t="s">
        <v>59</v>
      </c>
      <c r="B5" s="207">
        <f>'Deckblatt 2025'!C11</f>
        <v>0</v>
      </c>
    </row>
    <row r="6" spans="1:20" ht="21" customHeight="1" thickBot="1" x14ac:dyDescent="0.4"/>
    <row r="7" spans="1:20" ht="22" customHeight="1" thickBot="1" x14ac:dyDescent="0.4">
      <c r="A7" s="275" t="s">
        <v>53</v>
      </c>
      <c r="B7" s="276"/>
      <c r="C7" s="275" t="str">
        <f>Jahresübersicht!B7</f>
        <v>Nutzende nach Geschlecht</v>
      </c>
      <c r="D7" s="273"/>
      <c r="E7" s="273"/>
      <c r="F7" s="277"/>
      <c r="G7" s="275" t="str">
        <f>Jahresübersicht!F7</f>
        <v>Nutzende nach Altersgruppen</v>
      </c>
      <c r="H7" s="273"/>
      <c r="I7" s="273"/>
      <c r="J7" s="277"/>
      <c r="K7" s="275" t="str">
        <f>Jahresübersicht!J7</f>
        <v>Nutzende nach Status</v>
      </c>
      <c r="L7" s="273"/>
      <c r="M7" s="273"/>
      <c r="N7" s="277"/>
      <c r="O7" s="275" t="str">
        <f>Jahresübersicht!N7</f>
        <v>Nutzungen 
nach Formaten</v>
      </c>
      <c r="P7" s="273"/>
      <c r="Q7" s="273"/>
      <c r="R7" s="273"/>
      <c r="S7" s="273"/>
      <c r="T7" s="60" t="s">
        <v>57</v>
      </c>
    </row>
    <row r="8" spans="1:20" ht="131.25" customHeight="1" thickBot="1" x14ac:dyDescent="0.4">
      <c r="A8" s="174" t="s">
        <v>17</v>
      </c>
      <c r="B8" s="175" t="s">
        <v>18</v>
      </c>
      <c r="C8" s="213" t="s">
        <v>54</v>
      </c>
      <c r="D8" s="212" t="s">
        <v>55</v>
      </c>
      <c r="E8" s="214" t="s">
        <v>97</v>
      </c>
      <c r="F8" s="83" t="s">
        <v>1</v>
      </c>
      <c r="G8" s="84" t="str">
        <f>Jahresübersicht!F8</f>
        <v>0-13</v>
      </c>
      <c r="H8" s="85" t="str">
        <f>Jahresübersicht!G8</f>
        <v>14-26</v>
      </c>
      <c r="I8" s="86" t="str">
        <f>Jahresübersicht!H8</f>
        <v>ab 27</v>
      </c>
      <c r="J8" s="82" t="s">
        <v>1</v>
      </c>
      <c r="K8" s="79" t="str">
        <f>Jahresübersicht!J8</f>
        <v xml:space="preserve">Ehrenamt </v>
      </c>
      <c r="L8" s="80" t="str">
        <f>Jahresübersicht!K8</f>
        <v xml:space="preserve">Hauptamt </v>
      </c>
      <c r="M8" s="87" t="str">
        <f>Jahresübersicht!L8</f>
        <v>sonstige Akteur:innen</v>
      </c>
      <c r="N8" s="78" t="s">
        <v>1</v>
      </c>
      <c r="O8" s="79" t="str">
        <f>Jahresübersicht!N8</f>
        <v>Formate für (Einzel-) Personen (z.B. Beratung von Personen/Institutionen)</v>
      </c>
      <c r="P8" s="80" t="str">
        <f>Jahresübersicht!O8</f>
        <v>Formate für Zielgruppe junger Menschen (z.B. Jugend-gremien, Jugendleiterschulungen)</v>
      </c>
      <c r="Q8" s="81" t="str">
        <f>Jahresübersicht!P8</f>
        <v>Formate für sonstige Zielgruppen (z.B. Weiterbildungen)</v>
      </c>
      <c r="R8" s="88" t="str">
        <f>Jahresübersicht!Q8</f>
        <v xml:space="preserve">Gesamt </v>
      </c>
      <c r="S8" s="81" t="str">
        <f>Jahresübersicht!R8</f>
        <v>sonstige Formate (ohne Zählung der Nutzenden)</v>
      </c>
      <c r="T8" s="89"/>
    </row>
    <row r="9" spans="1:20" ht="21" customHeight="1" x14ac:dyDescent="0.35">
      <c r="A9" s="178" t="str">
        <f>TEXT(B9,"TTTT")</f>
        <v>Montag</v>
      </c>
      <c r="B9" s="179">
        <f>DATE(Ausblenden!$A$68,12,Ausblenden!$B68)</f>
        <v>45992</v>
      </c>
      <c r="C9" s="93"/>
      <c r="D9" s="93"/>
      <c r="E9" s="93"/>
      <c r="F9" s="170">
        <f>SUM(C9:E9)</f>
        <v>0</v>
      </c>
      <c r="G9" s="159"/>
      <c r="H9" s="159"/>
      <c r="I9" s="159"/>
      <c r="J9" s="170">
        <f t="shared" ref="J9:J39" si="0">SUM(G9:I9)</f>
        <v>0</v>
      </c>
      <c r="K9" s="160"/>
      <c r="L9" s="160"/>
      <c r="M9" s="160"/>
      <c r="N9" s="171">
        <f t="shared" ref="N9:N39" si="1">SUM(K9:M9)</f>
        <v>0</v>
      </c>
      <c r="O9" s="161"/>
      <c r="P9" s="160"/>
      <c r="Q9" s="162"/>
      <c r="R9" s="172">
        <f>O9+P9+Q9</f>
        <v>0</v>
      </c>
      <c r="S9" s="163"/>
      <c r="T9" s="90"/>
    </row>
    <row r="10" spans="1:20" ht="21" customHeight="1" x14ac:dyDescent="0.35">
      <c r="A10" s="180" t="str">
        <f t="shared" ref="A10:A39" si="2">TEXT(B10,"TTTT")</f>
        <v>Dienstag</v>
      </c>
      <c r="B10" s="181">
        <f>DATE(Ausblenden!$A$68,12,Ausblenden!$B69)</f>
        <v>45993</v>
      </c>
      <c r="C10" s="93"/>
      <c r="D10" s="93"/>
      <c r="E10" s="93"/>
      <c r="F10" s="170">
        <f>SUM(C10:E10)</f>
        <v>0</v>
      </c>
      <c r="G10" s="159"/>
      <c r="H10" s="159"/>
      <c r="I10" s="159"/>
      <c r="J10" s="170">
        <f t="shared" si="0"/>
        <v>0</v>
      </c>
      <c r="K10" s="160"/>
      <c r="L10" s="160"/>
      <c r="M10" s="160"/>
      <c r="N10" s="171">
        <f t="shared" si="1"/>
        <v>0</v>
      </c>
      <c r="O10" s="161"/>
      <c r="P10" s="160"/>
      <c r="Q10" s="162"/>
      <c r="R10" s="172">
        <f t="shared" ref="R10:R39" si="3">O10+P10+Q10</f>
        <v>0</v>
      </c>
      <c r="S10" s="163"/>
      <c r="T10" s="90"/>
    </row>
    <row r="11" spans="1:20" ht="21" customHeight="1" x14ac:dyDescent="0.35">
      <c r="A11" s="180" t="str">
        <f t="shared" si="2"/>
        <v>Mittwoch</v>
      </c>
      <c r="B11" s="181">
        <f>DATE(Ausblenden!$A$68,12,Ausblenden!$B70)</f>
        <v>45994</v>
      </c>
      <c r="C11" s="93"/>
      <c r="D11" s="93"/>
      <c r="E11" s="93"/>
      <c r="F11" s="170">
        <f t="shared" ref="F11:F39" si="4">SUM(C11:E11)</f>
        <v>0</v>
      </c>
      <c r="G11" s="159"/>
      <c r="H11" s="159"/>
      <c r="I11" s="159"/>
      <c r="J11" s="170">
        <f t="shared" si="0"/>
        <v>0</v>
      </c>
      <c r="K11" s="160"/>
      <c r="L11" s="160"/>
      <c r="M11" s="160"/>
      <c r="N11" s="171">
        <f t="shared" si="1"/>
        <v>0</v>
      </c>
      <c r="O11" s="161"/>
      <c r="P11" s="160"/>
      <c r="Q11" s="162"/>
      <c r="R11" s="172">
        <f t="shared" si="3"/>
        <v>0</v>
      </c>
      <c r="S11" s="163"/>
      <c r="T11" s="90"/>
    </row>
    <row r="12" spans="1:20" ht="21" customHeight="1" x14ac:dyDescent="0.35">
      <c r="A12" s="180" t="str">
        <f t="shared" si="2"/>
        <v>Donnerstag</v>
      </c>
      <c r="B12" s="181">
        <f>DATE(Ausblenden!$A$68,12,Ausblenden!$B71)</f>
        <v>45995</v>
      </c>
      <c r="C12" s="93"/>
      <c r="D12" s="93"/>
      <c r="E12" s="93"/>
      <c r="F12" s="170">
        <f t="shared" si="4"/>
        <v>0</v>
      </c>
      <c r="G12" s="159"/>
      <c r="H12" s="159"/>
      <c r="I12" s="159"/>
      <c r="J12" s="170">
        <f t="shared" si="0"/>
        <v>0</v>
      </c>
      <c r="K12" s="160"/>
      <c r="L12" s="160"/>
      <c r="M12" s="160"/>
      <c r="N12" s="171">
        <f t="shared" si="1"/>
        <v>0</v>
      </c>
      <c r="O12" s="161"/>
      <c r="P12" s="160"/>
      <c r="Q12" s="162"/>
      <c r="R12" s="172">
        <f t="shared" si="3"/>
        <v>0</v>
      </c>
      <c r="S12" s="163"/>
      <c r="T12" s="90"/>
    </row>
    <row r="13" spans="1:20" ht="21" customHeight="1" x14ac:dyDescent="0.35">
      <c r="A13" s="180" t="str">
        <f t="shared" si="2"/>
        <v>Freitag</v>
      </c>
      <c r="B13" s="181">
        <f>DATE(Ausblenden!$A$68,12,Ausblenden!$B72)</f>
        <v>45996</v>
      </c>
      <c r="C13" s="93"/>
      <c r="D13" s="93"/>
      <c r="E13" s="93"/>
      <c r="F13" s="170">
        <f t="shared" si="4"/>
        <v>0</v>
      </c>
      <c r="G13" s="159"/>
      <c r="H13" s="159"/>
      <c r="I13" s="159"/>
      <c r="J13" s="170">
        <f t="shared" si="0"/>
        <v>0</v>
      </c>
      <c r="K13" s="160"/>
      <c r="L13" s="160"/>
      <c r="M13" s="160"/>
      <c r="N13" s="171">
        <f t="shared" si="1"/>
        <v>0</v>
      </c>
      <c r="O13" s="161"/>
      <c r="P13" s="160"/>
      <c r="Q13" s="162"/>
      <c r="R13" s="172">
        <f t="shared" si="3"/>
        <v>0</v>
      </c>
      <c r="S13" s="163"/>
      <c r="T13" s="90"/>
    </row>
    <row r="14" spans="1:20" ht="21" customHeight="1" x14ac:dyDescent="0.35">
      <c r="A14" s="180" t="str">
        <f t="shared" si="2"/>
        <v>Samstag</v>
      </c>
      <c r="B14" s="181">
        <f>DATE(Ausblenden!$A$68,12,Ausblenden!$B73)</f>
        <v>45997</v>
      </c>
      <c r="C14" s="93"/>
      <c r="D14" s="93"/>
      <c r="E14" s="93"/>
      <c r="F14" s="170">
        <f t="shared" si="4"/>
        <v>0</v>
      </c>
      <c r="G14" s="159"/>
      <c r="H14" s="159"/>
      <c r="I14" s="159"/>
      <c r="J14" s="170">
        <f t="shared" si="0"/>
        <v>0</v>
      </c>
      <c r="K14" s="160"/>
      <c r="L14" s="160"/>
      <c r="M14" s="160"/>
      <c r="N14" s="171">
        <f t="shared" si="1"/>
        <v>0</v>
      </c>
      <c r="O14" s="161"/>
      <c r="P14" s="160"/>
      <c r="Q14" s="162"/>
      <c r="R14" s="172">
        <f t="shared" si="3"/>
        <v>0</v>
      </c>
      <c r="S14" s="163"/>
      <c r="T14" s="90"/>
    </row>
    <row r="15" spans="1:20" ht="21" customHeight="1" x14ac:dyDescent="0.35">
      <c r="A15" s="180" t="str">
        <f t="shared" si="2"/>
        <v>Sonntag</v>
      </c>
      <c r="B15" s="181">
        <f>DATE(Ausblenden!$A$68,12,Ausblenden!$B74)</f>
        <v>45998</v>
      </c>
      <c r="C15" s="93"/>
      <c r="D15" s="93"/>
      <c r="E15" s="93"/>
      <c r="F15" s="170">
        <f t="shared" si="4"/>
        <v>0</v>
      </c>
      <c r="G15" s="159"/>
      <c r="H15" s="159"/>
      <c r="I15" s="159"/>
      <c r="J15" s="170">
        <f t="shared" si="0"/>
        <v>0</v>
      </c>
      <c r="K15" s="160"/>
      <c r="L15" s="160"/>
      <c r="M15" s="160"/>
      <c r="N15" s="171">
        <f t="shared" si="1"/>
        <v>0</v>
      </c>
      <c r="O15" s="161"/>
      <c r="P15" s="160"/>
      <c r="Q15" s="162"/>
      <c r="R15" s="172">
        <f t="shared" si="3"/>
        <v>0</v>
      </c>
      <c r="S15" s="163"/>
      <c r="T15" s="90"/>
    </row>
    <row r="16" spans="1:20" ht="21" customHeight="1" x14ac:dyDescent="0.35">
      <c r="A16" s="180" t="str">
        <f t="shared" si="2"/>
        <v>Montag</v>
      </c>
      <c r="B16" s="181">
        <f>DATE(Ausblenden!$A$68,12,Ausblenden!$B75)</f>
        <v>45999</v>
      </c>
      <c r="C16" s="93"/>
      <c r="D16" s="93"/>
      <c r="E16" s="93"/>
      <c r="F16" s="170">
        <f t="shared" si="4"/>
        <v>0</v>
      </c>
      <c r="G16" s="164"/>
      <c r="H16" s="164"/>
      <c r="I16" s="164"/>
      <c r="J16" s="170">
        <f t="shared" si="0"/>
        <v>0</v>
      </c>
      <c r="K16" s="165"/>
      <c r="L16" s="165"/>
      <c r="M16" s="165"/>
      <c r="N16" s="171">
        <f t="shared" si="1"/>
        <v>0</v>
      </c>
      <c r="O16" s="161"/>
      <c r="P16" s="160"/>
      <c r="Q16" s="162"/>
      <c r="R16" s="172">
        <f t="shared" si="3"/>
        <v>0</v>
      </c>
      <c r="S16" s="163"/>
      <c r="T16" s="90"/>
    </row>
    <row r="17" spans="1:20" ht="21" customHeight="1" x14ac:dyDescent="0.35">
      <c r="A17" s="180" t="str">
        <f t="shared" si="2"/>
        <v>Dienstag</v>
      </c>
      <c r="B17" s="181">
        <f>DATE(Ausblenden!$A$68,12,Ausblenden!$B76)</f>
        <v>46000</v>
      </c>
      <c r="C17" s="93"/>
      <c r="D17" s="93"/>
      <c r="E17" s="93"/>
      <c r="F17" s="170">
        <f t="shared" si="4"/>
        <v>0</v>
      </c>
      <c r="G17" s="159"/>
      <c r="H17" s="159"/>
      <c r="I17" s="159"/>
      <c r="J17" s="170">
        <f t="shared" si="0"/>
        <v>0</v>
      </c>
      <c r="K17" s="160"/>
      <c r="L17" s="160"/>
      <c r="M17" s="160"/>
      <c r="N17" s="171">
        <f t="shared" si="1"/>
        <v>0</v>
      </c>
      <c r="O17" s="161"/>
      <c r="P17" s="160"/>
      <c r="Q17" s="162"/>
      <c r="R17" s="172">
        <f t="shared" si="3"/>
        <v>0</v>
      </c>
      <c r="S17" s="163"/>
      <c r="T17" s="90"/>
    </row>
    <row r="18" spans="1:20" ht="21" customHeight="1" x14ac:dyDescent="0.35">
      <c r="A18" s="180" t="str">
        <f t="shared" si="2"/>
        <v>Mittwoch</v>
      </c>
      <c r="B18" s="181">
        <f>DATE(Ausblenden!$A$68,12,Ausblenden!$B77)</f>
        <v>46001</v>
      </c>
      <c r="C18" s="93"/>
      <c r="D18" s="93"/>
      <c r="E18" s="93"/>
      <c r="F18" s="170">
        <f t="shared" si="4"/>
        <v>0</v>
      </c>
      <c r="G18" s="159"/>
      <c r="H18" s="159"/>
      <c r="I18" s="159"/>
      <c r="J18" s="170">
        <f t="shared" si="0"/>
        <v>0</v>
      </c>
      <c r="K18" s="160"/>
      <c r="L18" s="160"/>
      <c r="M18" s="160"/>
      <c r="N18" s="171">
        <f t="shared" si="1"/>
        <v>0</v>
      </c>
      <c r="O18" s="161"/>
      <c r="P18" s="160"/>
      <c r="Q18" s="162"/>
      <c r="R18" s="172">
        <f t="shared" si="3"/>
        <v>0</v>
      </c>
      <c r="S18" s="163"/>
      <c r="T18" s="90"/>
    </row>
    <row r="19" spans="1:20" ht="21" customHeight="1" x14ac:dyDescent="0.35">
      <c r="A19" s="180" t="str">
        <f t="shared" si="2"/>
        <v>Donnerstag</v>
      </c>
      <c r="B19" s="181">
        <f>DATE(Ausblenden!$A$68,12,Ausblenden!$B78)</f>
        <v>46002</v>
      </c>
      <c r="C19" s="93"/>
      <c r="D19" s="93"/>
      <c r="E19" s="93"/>
      <c r="F19" s="170">
        <f t="shared" si="4"/>
        <v>0</v>
      </c>
      <c r="G19" s="159"/>
      <c r="H19" s="159"/>
      <c r="I19" s="159"/>
      <c r="J19" s="170">
        <f t="shared" si="0"/>
        <v>0</v>
      </c>
      <c r="K19" s="160"/>
      <c r="L19" s="160"/>
      <c r="M19" s="160"/>
      <c r="N19" s="171">
        <f t="shared" si="1"/>
        <v>0</v>
      </c>
      <c r="O19" s="161"/>
      <c r="P19" s="160"/>
      <c r="Q19" s="162"/>
      <c r="R19" s="172">
        <f t="shared" si="3"/>
        <v>0</v>
      </c>
      <c r="S19" s="163"/>
      <c r="T19" s="90"/>
    </row>
    <row r="20" spans="1:20" ht="21" customHeight="1" x14ac:dyDescent="0.35">
      <c r="A20" s="180" t="str">
        <f t="shared" si="2"/>
        <v>Freitag</v>
      </c>
      <c r="B20" s="181">
        <f>DATE(Ausblenden!$A$68,12,Ausblenden!$B79)</f>
        <v>46003</v>
      </c>
      <c r="C20" s="93"/>
      <c r="D20" s="93"/>
      <c r="E20" s="93"/>
      <c r="F20" s="170">
        <f t="shared" si="4"/>
        <v>0</v>
      </c>
      <c r="G20" s="159"/>
      <c r="H20" s="159"/>
      <c r="I20" s="159"/>
      <c r="J20" s="170">
        <f t="shared" si="0"/>
        <v>0</v>
      </c>
      <c r="K20" s="160"/>
      <c r="L20" s="160"/>
      <c r="M20" s="160"/>
      <c r="N20" s="171">
        <f t="shared" si="1"/>
        <v>0</v>
      </c>
      <c r="O20" s="161"/>
      <c r="P20" s="160"/>
      <c r="Q20" s="162"/>
      <c r="R20" s="172">
        <f t="shared" si="3"/>
        <v>0</v>
      </c>
      <c r="S20" s="163"/>
      <c r="T20" s="90"/>
    </row>
    <row r="21" spans="1:20" ht="21" customHeight="1" x14ac:dyDescent="0.35">
      <c r="A21" s="180" t="str">
        <f t="shared" si="2"/>
        <v>Samstag</v>
      </c>
      <c r="B21" s="181">
        <f>DATE(Ausblenden!$A$68,12,Ausblenden!$B80)</f>
        <v>46004</v>
      </c>
      <c r="C21" s="93"/>
      <c r="D21" s="93"/>
      <c r="E21" s="93"/>
      <c r="F21" s="170">
        <f t="shared" si="4"/>
        <v>0</v>
      </c>
      <c r="G21" s="159"/>
      <c r="H21" s="159"/>
      <c r="I21" s="159"/>
      <c r="J21" s="170">
        <f t="shared" si="0"/>
        <v>0</v>
      </c>
      <c r="K21" s="160"/>
      <c r="L21" s="160"/>
      <c r="M21" s="160"/>
      <c r="N21" s="171">
        <f t="shared" si="1"/>
        <v>0</v>
      </c>
      <c r="O21" s="161"/>
      <c r="P21" s="160"/>
      <c r="Q21" s="162"/>
      <c r="R21" s="172">
        <f t="shared" si="3"/>
        <v>0</v>
      </c>
      <c r="S21" s="163"/>
      <c r="T21" s="90"/>
    </row>
    <row r="22" spans="1:20" ht="21" customHeight="1" x14ac:dyDescent="0.35">
      <c r="A22" s="180" t="str">
        <f t="shared" si="2"/>
        <v>Sonntag</v>
      </c>
      <c r="B22" s="181">
        <f>DATE(Ausblenden!$A$68,12,Ausblenden!$B81)</f>
        <v>46005</v>
      </c>
      <c r="C22" s="93"/>
      <c r="D22" s="93"/>
      <c r="E22" s="93"/>
      <c r="F22" s="170">
        <f t="shared" si="4"/>
        <v>0</v>
      </c>
      <c r="G22" s="159"/>
      <c r="H22" s="159"/>
      <c r="I22" s="159"/>
      <c r="J22" s="170">
        <f t="shared" si="0"/>
        <v>0</v>
      </c>
      <c r="K22" s="160"/>
      <c r="L22" s="160"/>
      <c r="M22" s="160"/>
      <c r="N22" s="171">
        <f t="shared" si="1"/>
        <v>0</v>
      </c>
      <c r="O22" s="161"/>
      <c r="P22" s="160"/>
      <c r="Q22" s="162"/>
      <c r="R22" s="172">
        <f t="shared" si="3"/>
        <v>0</v>
      </c>
      <c r="S22" s="163"/>
      <c r="T22" s="90"/>
    </row>
    <row r="23" spans="1:20" ht="21" customHeight="1" x14ac:dyDescent="0.35">
      <c r="A23" s="180" t="str">
        <f t="shared" si="2"/>
        <v>Montag</v>
      </c>
      <c r="B23" s="181">
        <f>DATE(Ausblenden!$A$68,12,Ausblenden!$B82)</f>
        <v>46006</v>
      </c>
      <c r="C23" s="93"/>
      <c r="D23" s="93"/>
      <c r="E23" s="93"/>
      <c r="F23" s="170">
        <f t="shared" si="4"/>
        <v>0</v>
      </c>
      <c r="G23" s="164"/>
      <c r="H23" s="164"/>
      <c r="I23" s="164"/>
      <c r="J23" s="170">
        <f t="shared" si="0"/>
        <v>0</v>
      </c>
      <c r="K23" s="165"/>
      <c r="L23" s="165"/>
      <c r="M23" s="165"/>
      <c r="N23" s="171">
        <f t="shared" si="1"/>
        <v>0</v>
      </c>
      <c r="O23" s="161"/>
      <c r="P23" s="160"/>
      <c r="Q23" s="162"/>
      <c r="R23" s="172">
        <f t="shared" si="3"/>
        <v>0</v>
      </c>
      <c r="S23" s="163"/>
      <c r="T23" s="90"/>
    </row>
    <row r="24" spans="1:20" ht="21" customHeight="1" x14ac:dyDescent="0.35">
      <c r="A24" s="180" t="str">
        <f t="shared" si="2"/>
        <v>Dienstag</v>
      </c>
      <c r="B24" s="181">
        <f>DATE(Ausblenden!$A$68,12,Ausblenden!$B83)</f>
        <v>46007</v>
      </c>
      <c r="C24" s="93"/>
      <c r="D24" s="93"/>
      <c r="E24" s="93"/>
      <c r="F24" s="170">
        <f t="shared" si="4"/>
        <v>0</v>
      </c>
      <c r="G24" s="159"/>
      <c r="H24" s="159"/>
      <c r="I24" s="159"/>
      <c r="J24" s="170">
        <f t="shared" si="0"/>
        <v>0</v>
      </c>
      <c r="K24" s="160"/>
      <c r="L24" s="160"/>
      <c r="M24" s="160"/>
      <c r="N24" s="171">
        <f t="shared" si="1"/>
        <v>0</v>
      </c>
      <c r="O24" s="161"/>
      <c r="P24" s="160"/>
      <c r="Q24" s="162"/>
      <c r="R24" s="172">
        <f t="shared" si="3"/>
        <v>0</v>
      </c>
      <c r="S24" s="163"/>
      <c r="T24" s="90"/>
    </row>
    <row r="25" spans="1:20" ht="21" customHeight="1" x14ac:dyDescent="0.35">
      <c r="A25" s="180" t="str">
        <f t="shared" si="2"/>
        <v>Mittwoch</v>
      </c>
      <c r="B25" s="181">
        <f>DATE(Ausblenden!$A$68,12,Ausblenden!$B84)</f>
        <v>46008</v>
      </c>
      <c r="C25" s="93"/>
      <c r="D25" s="93"/>
      <c r="E25" s="93"/>
      <c r="F25" s="170">
        <f t="shared" si="4"/>
        <v>0</v>
      </c>
      <c r="G25" s="159"/>
      <c r="H25" s="159"/>
      <c r="I25" s="159"/>
      <c r="J25" s="170">
        <f t="shared" si="0"/>
        <v>0</v>
      </c>
      <c r="K25" s="160"/>
      <c r="L25" s="160"/>
      <c r="M25" s="160"/>
      <c r="N25" s="171">
        <f t="shared" si="1"/>
        <v>0</v>
      </c>
      <c r="O25" s="161"/>
      <c r="P25" s="160"/>
      <c r="Q25" s="162"/>
      <c r="R25" s="172">
        <f t="shared" si="3"/>
        <v>0</v>
      </c>
      <c r="S25" s="163"/>
      <c r="T25" s="90"/>
    </row>
    <row r="26" spans="1:20" ht="21" customHeight="1" x14ac:dyDescent="0.35">
      <c r="A26" s="180" t="str">
        <f t="shared" si="2"/>
        <v>Donnerstag</v>
      </c>
      <c r="B26" s="181">
        <f>DATE(Ausblenden!$A$68,12,Ausblenden!$B85)</f>
        <v>46009</v>
      </c>
      <c r="C26" s="93"/>
      <c r="D26" s="93"/>
      <c r="E26" s="93"/>
      <c r="F26" s="170">
        <f t="shared" si="4"/>
        <v>0</v>
      </c>
      <c r="G26" s="159"/>
      <c r="H26" s="159"/>
      <c r="I26" s="159"/>
      <c r="J26" s="170">
        <f t="shared" si="0"/>
        <v>0</v>
      </c>
      <c r="K26" s="160"/>
      <c r="L26" s="160"/>
      <c r="M26" s="160"/>
      <c r="N26" s="171">
        <f t="shared" si="1"/>
        <v>0</v>
      </c>
      <c r="O26" s="161"/>
      <c r="P26" s="160"/>
      <c r="Q26" s="162"/>
      <c r="R26" s="172">
        <f t="shared" si="3"/>
        <v>0</v>
      </c>
      <c r="S26" s="163"/>
      <c r="T26" s="90"/>
    </row>
    <row r="27" spans="1:20" ht="21" customHeight="1" x14ac:dyDescent="0.35">
      <c r="A27" s="180" t="str">
        <f t="shared" si="2"/>
        <v>Freitag</v>
      </c>
      <c r="B27" s="181">
        <f>DATE(Ausblenden!$A$68,12,Ausblenden!$B86)</f>
        <v>46010</v>
      </c>
      <c r="C27" s="93"/>
      <c r="D27" s="93"/>
      <c r="E27" s="93"/>
      <c r="F27" s="170">
        <f t="shared" si="4"/>
        <v>0</v>
      </c>
      <c r="G27" s="159"/>
      <c r="H27" s="159"/>
      <c r="I27" s="159"/>
      <c r="J27" s="170">
        <f t="shared" si="0"/>
        <v>0</v>
      </c>
      <c r="K27" s="160"/>
      <c r="L27" s="160"/>
      <c r="M27" s="160"/>
      <c r="N27" s="171">
        <f t="shared" si="1"/>
        <v>0</v>
      </c>
      <c r="O27" s="161"/>
      <c r="P27" s="160"/>
      <c r="Q27" s="162"/>
      <c r="R27" s="172">
        <f t="shared" si="3"/>
        <v>0</v>
      </c>
      <c r="S27" s="163"/>
      <c r="T27" s="90"/>
    </row>
    <row r="28" spans="1:20" ht="21" customHeight="1" x14ac:dyDescent="0.35">
      <c r="A28" s="180" t="str">
        <f t="shared" si="2"/>
        <v>Samstag</v>
      </c>
      <c r="B28" s="181">
        <f>DATE(Ausblenden!$A$68,12,Ausblenden!$B87)</f>
        <v>46011</v>
      </c>
      <c r="C28" s="93"/>
      <c r="D28" s="93"/>
      <c r="E28" s="93"/>
      <c r="F28" s="170">
        <f t="shared" si="4"/>
        <v>0</v>
      </c>
      <c r="G28" s="159"/>
      <c r="H28" s="159"/>
      <c r="I28" s="159"/>
      <c r="J28" s="170">
        <f t="shared" si="0"/>
        <v>0</v>
      </c>
      <c r="K28" s="160"/>
      <c r="L28" s="160"/>
      <c r="M28" s="160"/>
      <c r="N28" s="171">
        <f t="shared" si="1"/>
        <v>0</v>
      </c>
      <c r="O28" s="161"/>
      <c r="P28" s="160"/>
      <c r="Q28" s="162"/>
      <c r="R28" s="172">
        <f t="shared" si="3"/>
        <v>0</v>
      </c>
      <c r="S28" s="163"/>
      <c r="T28" s="90"/>
    </row>
    <row r="29" spans="1:20" ht="21" customHeight="1" x14ac:dyDescent="0.35">
      <c r="A29" s="180" t="str">
        <f t="shared" si="2"/>
        <v>Sonntag</v>
      </c>
      <c r="B29" s="181">
        <f>DATE(Ausblenden!$A$68,12,Ausblenden!$B88)</f>
        <v>46012</v>
      </c>
      <c r="C29" s="93"/>
      <c r="D29" s="93"/>
      <c r="E29" s="93"/>
      <c r="F29" s="170">
        <f t="shared" si="4"/>
        <v>0</v>
      </c>
      <c r="G29" s="159"/>
      <c r="H29" s="159"/>
      <c r="I29" s="159"/>
      <c r="J29" s="170">
        <f t="shared" si="0"/>
        <v>0</v>
      </c>
      <c r="K29" s="160"/>
      <c r="L29" s="160"/>
      <c r="M29" s="160"/>
      <c r="N29" s="171">
        <f t="shared" si="1"/>
        <v>0</v>
      </c>
      <c r="O29" s="161"/>
      <c r="P29" s="160"/>
      <c r="Q29" s="162"/>
      <c r="R29" s="172">
        <f t="shared" si="3"/>
        <v>0</v>
      </c>
      <c r="S29" s="163"/>
      <c r="T29" s="90"/>
    </row>
    <row r="30" spans="1:20" ht="21" customHeight="1" x14ac:dyDescent="0.35">
      <c r="A30" s="180" t="str">
        <f t="shared" si="2"/>
        <v>Montag</v>
      </c>
      <c r="B30" s="181">
        <f>DATE(Ausblenden!$A$68,12,Ausblenden!$B89)</f>
        <v>46013</v>
      </c>
      <c r="C30" s="93"/>
      <c r="D30" s="93"/>
      <c r="E30" s="93"/>
      <c r="F30" s="170">
        <f t="shared" si="4"/>
        <v>0</v>
      </c>
      <c r="G30" s="164"/>
      <c r="H30" s="164"/>
      <c r="I30" s="164"/>
      <c r="J30" s="170">
        <f t="shared" si="0"/>
        <v>0</v>
      </c>
      <c r="K30" s="165"/>
      <c r="L30" s="165"/>
      <c r="M30" s="165"/>
      <c r="N30" s="171">
        <f t="shared" si="1"/>
        <v>0</v>
      </c>
      <c r="O30" s="161"/>
      <c r="P30" s="160"/>
      <c r="Q30" s="162"/>
      <c r="R30" s="172">
        <f t="shared" si="3"/>
        <v>0</v>
      </c>
      <c r="S30" s="163"/>
      <c r="T30" s="90"/>
    </row>
    <row r="31" spans="1:20" ht="21" customHeight="1" x14ac:dyDescent="0.35">
      <c r="A31" s="180" t="str">
        <f t="shared" si="2"/>
        <v>Dienstag</v>
      </c>
      <c r="B31" s="181">
        <f>DATE(Ausblenden!$A$68,12,Ausblenden!$B90)</f>
        <v>46014</v>
      </c>
      <c r="C31" s="93"/>
      <c r="D31" s="93"/>
      <c r="E31" s="93"/>
      <c r="F31" s="170">
        <f t="shared" si="4"/>
        <v>0</v>
      </c>
      <c r="G31" s="159"/>
      <c r="H31" s="159"/>
      <c r="I31" s="159"/>
      <c r="J31" s="170">
        <f t="shared" si="0"/>
        <v>0</v>
      </c>
      <c r="K31" s="160"/>
      <c r="L31" s="160"/>
      <c r="M31" s="160"/>
      <c r="N31" s="171">
        <f t="shared" si="1"/>
        <v>0</v>
      </c>
      <c r="O31" s="161"/>
      <c r="P31" s="160"/>
      <c r="Q31" s="162"/>
      <c r="R31" s="172">
        <f t="shared" si="3"/>
        <v>0</v>
      </c>
      <c r="S31" s="163"/>
      <c r="T31" s="90"/>
    </row>
    <row r="32" spans="1:20" ht="21" customHeight="1" x14ac:dyDescent="0.35">
      <c r="A32" s="180" t="str">
        <f t="shared" si="2"/>
        <v>Mittwoch</v>
      </c>
      <c r="B32" s="181">
        <f>DATE(Ausblenden!$A$68,12,Ausblenden!$B91)</f>
        <v>46015</v>
      </c>
      <c r="C32" s="93"/>
      <c r="D32" s="93"/>
      <c r="E32" s="93"/>
      <c r="F32" s="170">
        <f t="shared" si="4"/>
        <v>0</v>
      </c>
      <c r="G32" s="159"/>
      <c r="H32" s="159"/>
      <c r="I32" s="159"/>
      <c r="J32" s="170">
        <f t="shared" si="0"/>
        <v>0</v>
      </c>
      <c r="K32" s="160"/>
      <c r="L32" s="160"/>
      <c r="M32" s="160"/>
      <c r="N32" s="171">
        <f t="shared" si="1"/>
        <v>0</v>
      </c>
      <c r="O32" s="161"/>
      <c r="P32" s="160"/>
      <c r="Q32" s="162"/>
      <c r="R32" s="172">
        <f t="shared" si="3"/>
        <v>0</v>
      </c>
      <c r="S32" s="163"/>
      <c r="T32" s="90"/>
    </row>
    <row r="33" spans="1:20" ht="21" customHeight="1" x14ac:dyDescent="0.35">
      <c r="A33" s="243" t="str">
        <f t="shared" si="2"/>
        <v>Donnerstag</v>
      </c>
      <c r="B33" s="244">
        <f>DATE(Ausblenden!$A$68,12,Ausblenden!$B92)</f>
        <v>46016</v>
      </c>
      <c r="C33" s="232"/>
      <c r="D33" s="232"/>
      <c r="E33" s="232"/>
      <c r="F33" s="233">
        <f t="shared" si="4"/>
        <v>0</v>
      </c>
      <c r="G33" s="234"/>
      <c r="H33" s="234"/>
      <c r="I33" s="234"/>
      <c r="J33" s="233">
        <f t="shared" si="0"/>
        <v>0</v>
      </c>
      <c r="K33" s="235"/>
      <c r="L33" s="235"/>
      <c r="M33" s="235"/>
      <c r="N33" s="236">
        <f t="shared" si="1"/>
        <v>0</v>
      </c>
      <c r="O33" s="237"/>
      <c r="P33" s="235"/>
      <c r="Q33" s="238"/>
      <c r="R33" s="239">
        <f t="shared" si="3"/>
        <v>0</v>
      </c>
      <c r="S33" s="240"/>
      <c r="T33" s="90"/>
    </row>
    <row r="34" spans="1:20" ht="21" customHeight="1" x14ac:dyDescent="0.35">
      <c r="A34" s="243" t="str">
        <f t="shared" si="2"/>
        <v>Freitag</v>
      </c>
      <c r="B34" s="244">
        <f>DATE(Ausblenden!$A$68,12,Ausblenden!$B93)</f>
        <v>46017</v>
      </c>
      <c r="C34" s="232"/>
      <c r="D34" s="232"/>
      <c r="E34" s="232"/>
      <c r="F34" s="233">
        <f t="shared" si="4"/>
        <v>0</v>
      </c>
      <c r="G34" s="234"/>
      <c r="H34" s="234"/>
      <c r="I34" s="234"/>
      <c r="J34" s="233">
        <f t="shared" si="0"/>
        <v>0</v>
      </c>
      <c r="K34" s="235"/>
      <c r="L34" s="235"/>
      <c r="M34" s="235"/>
      <c r="N34" s="236">
        <f t="shared" si="1"/>
        <v>0</v>
      </c>
      <c r="O34" s="237"/>
      <c r="P34" s="235"/>
      <c r="Q34" s="238"/>
      <c r="R34" s="239">
        <f t="shared" si="3"/>
        <v>0</v>
      </c>
      <c r="S34" s="240"/>
      <c r="T34" s="90"/>
    </row>
    <row r="35" spans="1:20" ht="21" customHeight="1" x14ac:dyDescent="0.35">
      <c r="A35" s="180" t="str">
        <f t="shared" si="2"/>
        <v>Samstag</v>
      </c>
      <c r="B35" s="181">
        <f>DATE(Ausblenden!$A$68,12,Ausblenden!$B94)</f>
        <v>46018</v>
      </c>
      <c r="C35" s="93"/>
      <c r="D35" s="93"/>
      <c r="E35" s="93"/>
      <c r="F35" s="170">
        <f t="shared" si="4"/>
        <v>0</v>
      </c>
      <c r="G35" s="159"/>
      <c r="H35" s="159"/>
      <c r="I35" s="159"/>
      <c r="J35" s="170">
        <f t="shared" si="0"/>
        <v>0</v>
      </c>
      <c r="K35" s="160"/>
      <c r="L35" s="160"/>
      <c r="M35" s="160"/>
      <c r="N35" s="171">
        <f t="shared" si="1"/>
        <v>0</v>
      </c>
      <c r="O35" s="161"/>
      <c r="P35" s="160"/>
      <c r="Q35" s="162"/>
      <c r="R35" s="172">
        <f t="shared" si="3"/>
        <v>0</v>
      </c>
      <c r="S35" s="163"/>
      <c r="T35" s="90"/>
    </row>
    <row r="36" spans="1:20" ht="21" customHeight="1" x14ac:dyDescent="0.35">
      <c r="A36" s="180" t="str">
        <f t="shared" si="2"/>
        <v>Sonntag</v>
      </c>
      <c r="B36" s="181">
        <f>DATE(Ausblenden!$A$68,12,Ausblenden!$B95)</f>
        <v>46019</v>
      </c>
      <c r="C36" s="93"/>
      <c r="D36" s="93"/>
      <c r="E36" s="93"/>
      <c r="F36" s="170">
        <f t="shared" si="4"/>
        <v>0</v>
      </c>
      <c r="G36" s="159"/>
      <c r="H36" s="159"/>
      <c r="I36" s="159"/>
      <c r="J36" s="170">
        <f t="shared" si="0"/>
        <v>0</v>
      </c>
      <c r="K36" s="160"/>
      <c r="L36" s="160"/>
      <c r="M36" s="160"/>
      <c r="N36" s="171">
        <f t="shared" si="1"/>
        <v>0</v>
      </c>
      <c r="O36" s="161"/>
      <c r="P36" s="160"/>
      <c r="Q36" s="162"/>
      <c r="R36" s="172">
        <f t="shared" si="3"/>
        <v>0</v>
      </c>
      <c r="S36" s="163"/>
      <c r="T36" s="90"/>
    </row>
    <row r="37" spans="1:20" ht="21" customHeight="1" x14ac:dyDescent="0.35">
      <c r="A37" s="180" t="str">
        <f t="shared" si="2"/>
        <v>Montag</v>
      </c>
      <c r="B37" s="181">
        <f>DATE(Ausblenden!$A$68,12,Ausblenden!$B96)</f>
        <v>46020</v>
      </c>
      <c r="C37" s="93"/>
      <c r="D37" s="93"/>
      <c r="E37" s="93"/>
      <c r="F37" s="170">
        <f t="shared" si="4"/>
        <v>0</v>
      </c>
      <c r="G37" s="164"/>
      <c r="H37" s="164"/>
      <c r="I37" s="164"/>
      <c r="J37" s="170">
        <f t="shared" si="0"/>
        <v>0</v>
      </c>
      <c r="K37" s="165"/>
      <c r="L37" s="165"/>
      <c r="M37" s="165"/>
      <c r="N37" s="171">
        <f t="shared" si="1"/>
        <v>0</v>
      </c>
      <c r="O37" s="161"/>
      <c r="P37" s="160"/>
      <c r="Q37" s="162"/>
      <c r="R37" s="172">
        <f t="shared" si="3"/>
        <v>0</v>
      </c>
      <c r="S37" s="163"/>
      <c r="T37" s="90"/>
    </row>
    <row r="38" spans="1:20" ht="21" customHeight="1" x14ac:dyDescent="0.35">
      <c r="A38" s="180" t="str">
        <f t="shared" si="2"/>
        <v>Dienstag</v>
      </c>
      <c r="B38" s="181">
        <f>DATE(Ausblenden!$A$68,12,Ausblenden!$B97)</f>
        <v>46021</v>
      </c>
      <c r="C38" s="93"/>
      <c r="D38" s="93"/>
      <c r="E38" s="93"/>
      <c r="F38" s="170">
        <f t="shared" si="4"/>
        <v>0</v>
      </c>
      <c r="G38" s="159"/>
      <c r="H38" s="159"/>
      <c r="I38" s="159"/>
      <c r="J38" s="170">
        <f t="shared" si="0"/>
        <v>0</v>
      </c>
      <c r="K38" s="160"/>
      <c r="L38" s="160"/>
      <c r="M38" s="160"/>
      <c r="N38" s="171">
        <f t="shared" si="1"/>
        <v>0</v>
      </c>
      <c r="O38" s="161"/>
      <c r="P38" s="160"/>
      <c r="Q38" s="162"/>
      <c r="R38" s="172">
        <f t="shared" si="3"/>
        <v>0</v>
      </c>
      <c r="S38" s="163"/>
      <c r="T38" s="58"/>
    </row>
    <row r="39" spans="1:20" ht="21" customHeight="1" thickBot="1" x14ac:dyDescent="0.4">
      <c r="A39" s="182" t="str">
        <f t="shared" si="2"/>
        <v>Mittwoch</v>
      </c>
      <c r="B39" s="183">
        <f>DATE(Ausblenden!$A$68,12,Ausblenden!$B98)</f>
        <v>46022</v>
      </c>
      <c r="C39" s="93"/>
      <c r="D39" s="93"/>
      <c r="E39" s="93"/>
      <c r="F39" s="170">
        <f t="shared" si="4"/>
        <v>0</v>
      </c>
      <c r="G39" s="159"/>
      <c r="H39" s="159"/>
      <c r="I39" s="159"/>
      <c r="J39" s="170">
        <f t="shared" si="0"/>
        <v>0</v>
      </c>
      <c r="K39" s="160"/>
      <c r="L39" s="160"/>
      <c r="M39" s="160"/>
      <c r="N39" s="171">
        <f t="shared" si="1"/>
        <v>0</v>
      </c>
      <c r="O39" s="166"/>
      <c r="P39" s="167"/>
      <c r="Q39" s="168"/>
      <c r="R39" s="173">
        <f t="shared" si="3"/>
        <v>0</v>
      </c>
      <c r="S39" s="169"/>
      <c r="T39" s="58"/>
    </row>
    <row r="40" spans="1:20" ht="21" customHeight="1" thickBot="1" x14ac:dyDescent="0.4">
      <c r="A40" s="176" t="s">
        <v>16</v>
      </c>
      <c r="B40" s="177"/>
      <c r="C40" s="48">
        <f t="shared" ref="C40:R40" si="5">SUM(C9:C39)</f>
        <v>0</v>
      </c>
      <c r="D40" s="49">
        <f t="shared" si="5"/>
        <v>0</v>
      </c>
      <c r="E40" s="50">
        <f t="shared" si="5"/>
        <v>0</v>
      </c>
      <c r="F40" s="51">
        <f t="shared" si="5"/>
        <v>0</v>
      </c>
      <c r="G40" s="49">
        <f t="shared" si="5"/>
        <v>0</v>
      </c>
      <c r="H40" s="49">
        <f t="shared" si="5"/>
        <v>0</v>
      </c>
      <c r="I40" s="49">
        <f t="shared" si="5"/>
        <v>0</v>
      </c>
      <c r="J40" s="53">
        <f t="shared" si="5"/>
        <v>0</v>
      </c>
      <c r="K40" s="54">
        <f t="shared" si="5"/>
        <v>0</v>
      </c>
      <c r="L40" s="49">
        <f t="shared" si="5"/>
        <v>0</v>
      </c>
      <c r="M40" s="49">
        <f t="shared" si="5"/>
        <v>0</v>
      </c>
      <c r="N40" s="51">
        <f t="shared" si="5"/>
        <v>0</v>
      </c>
      <c r="O40" s="48">
        <f t="shared" si="5"/>
        <v>0</v>
      </c>
      <c r="P40" s="49">
        <f t="shared" si="5"/>
        <v>0</v>
      </c>
      <c r="Q40" s="52">
        <f t="shared" si="5"/>
        <v>0</v>
      </c>
      <c r="R40" s="51">
        <f t="shared" si="5"/>
        <v>0</v>
      </c>
      <c r="S40" s="55">
        <f>SUM(S9:S39)</f>
        <v>0</v>
      </c>
      <c r="T40" s="59"/>
    </row>
    <row r="41" spans="1:20" ht="15" thickBot="1" x14ac:dyDescent="0.4"/>
    <row r="42" spans="1:20" x14ac:dyDescent="0.35">
      <c r="A42" s="3" t="s">
        <v>47</v>
      </c>
      <c r="B42" s="4"/>
      <c r="C42" s="4"/>
      <c r="D42" s="4"/>
      <c r="E42" s="4"/>
      <c r="F42" s="4"/>
      <c r="G42" s="4"/>
      <c r="H42" s="4"/>
      <c r="I42" s="4"/>
      <c r="J42" s="4"/>
      <c r="K42" s="4"/>
      <c r="L42" s="4"/>
      <c r="M42" s="4"/>
      <c r="N42" s="4"/>
      <c r="O42" s="4"/>
      <c r="P42" s="4"/>
      <c r="Q42" s="4"/>
      <c r="R42" s="4"/>
      <c r="S42" s="4"/>
      <c r="T42" s="224"/>
    </row>
    <row r="43" spans="1:20" x14ac:dyDescent="0.35">
      <c r="A43" s="5"/>
      <c r="B43" s="6"/>
      <c r="C43" s="6"/>
      <c r="D43" s="6"/>
      <c r="E43" s="6"/>
      <c r="F43" s="6"/>
      <c r="G43" s="6"/>
      <c r="H43" s="6"/>
      <c r="I43" s="6"/>
      <c r="J43" s="6"/>
      <c r="K43" s="6"/>
      <c r="L43" s="6"/>
      <c r="M43" s="6"/>
      <c r="N43" s="6"/>
      <c r="O43" s="6"/>
      <c r="P43" s="6"/>
      <c r="Q43" s="6"/>
      <c r="R43" s="6"/>
      <c r="S43" s="6"/>
      <c r="T43" s="225"/>
    </row>
    <row r="44" spans="1:20" x14ac:dyDescent="0.35">
      <c r="A44" s="5"/>
      <c r="B44" s="6"/>
      <c r="C44" s="6"/>
      <c r="D44" s="6"/>
      <c r="E44" s="6"/>
      <c r="F44" s="6"/>
      <c r="G44" s="6"/>
      <c r="H44" s="6"/>
      <c r="I44" s="6"/>
      <c r="J44" s="6"/>
      <c r="K44" s="6"/>
      <c r="L44" s="6"/>
      <c r="M44" s="6"/>
      <c r="N44" s="6"/>
      <c r="O44" s="6"/>
      <c r="P44" s="6"/>
      <c r="Q44" s="6"/>
      <c r="R44" s="6"/>
      <c r="S44" s="6"/>
      <c r="T44" s="225"/>
    </row>
    <row r="45" spans="1:20" x14ac:dyDescent="0.35">
      <c r="A45" s="5"/>
      <c r="B45" s="6"/>
      <c r="C45" s="6"/>
      <c r="D45" s="6"/>
      <c r="E45" s="6"/>
      <c r="F45" s="6"/>
      <c r="G45" s="6"/>
      <c r="H45" s="6"/>
      <c r="I45" s="6"/>
      <c r="J45" s="6"/>
      <c r="K45" s="6"/>
      <c r="L45" s="6"/>
      <c r="M45" s="6"/>
      <c r="N45" s="6"/>
      <c r="O45" s="6"/>
      <c r="P45" s="6"/>
      <c r="Q45" s="6"/>
      <c r="R45" s="6"/>
      <c r="S45" s="6"/>
      <c r="T45" s="225"/>
    </row>
    <row r="46" spans="1:20" x14ac:dyDescent="0.35">
      <c r="A46" s="5"/>
      <c r="B46" s="6"/>
      <c r="C46" s="6"/>
      <c r="D46" s="6"/>
      <c r="E46" s="6"/>
      <c r="F46" s="6"/>
      <c r="G46" s="6"/>
      <c r="H46" s="6"/>
      <c r="I46" s="6"/>
      <c r="J46" s="6"/>
      <c r="K46" s="6"/>
      <c r="L46" s="6"/>
      <c r="M46" s="6"/>
      <c r="N46" s="6"/>
      <c r="O46" s="6"/>
      <c r="P46" s="6"/>
      <c r="Q46" s="6"/>
      <c r="R46" s="6"/>
      <c r="S46" s="6"/>
      <c r="T46" s="225"/>
    </row>
    <row r="47" spans="1:20" x14ac:dyDescent="0.35">
      <c r="A47" s="5"/>
      <c r="B47" s="6"/>
      <c r="C47" s="6"/>
      <c r="D47" s="6"/>
      <c r="E47" s="6"/>
      <c r="F47" s="6"/>
      <c r="G47" s="6"/>
      <c r="H47" s="6"/>
      <c r="I47" s="6"/>
      <c r="J47" s="6"/>
      <c r="K47" s="6"/>
      <c r="L47" s="6"/>
      <c r="M47" s="6"/>
      <c r="N47" s="6"/>
      <c r="O47" s="6"/>
      <c r="P47" s="6"/>
      <c r="Q47" s="6"/>
      <c r="R47" s="6"/>
      <c r="S47" s="6"/>
      <c r="T47" s="225"/>
    </row>
    <row r="48" spans="1:20" ht="15" thickBot="1" x14ac:dyDescent="0.4">
      <c r="A48" s="7"/>
      <c r="B48" s="8"/>
      <c r="C48" s="8"/>
      <c r="D48" s="8"/>
      <c r="E48" s="8"/>
      <c r="F48" s="8"/>
      <c r="G48" s="8"/>
      <c r="H48" s="8"/>
      <c r="I48" s="8"/>
      <c r="J48" s="8"/>
      <c r="K48" s="8"/>
      <c r="L48" s="8"/>
      <c r="M48" s="8"/>
      <c r="N48" s="8"/>
      <c r="O48" s="8"/>
      <c r="P48" s="8"/>
      <c r="Q48" s="8"/>
      <c r="R48" s="8"/>
      <c r="S48" s="8"/>
      <c r="T48" s="226"/>
    </row>
    <row r="73" ht="14.25" customHeight="1" x14ac:dyDescent="0.35"/>
  </sheetData>
  <sheetProtection sheet="1" formatColumns="0"/>
  <customSheetViews>
    <customSheetView guid="{230BA401-F0C0-4897-9C7E-9DC1DEAEC41D}" scale="60" fitToPage="1">
      <selection activeCell="E30" sqref="E30"/>
      <pageMargins left="0.70866141732283472" right="0.70866141732283472" top="0.78740157480314965" bottom="0.78740157480314965" header="0.31496062992125984" footer="0.31496062992125984"/>
      <pageSetup paperSize="9" scale="46" orientation="landscape" horizontalDpi="300" verticalDpi="300" r:id="rId1"/>
    </customSheetView>
    <customSheetView guid="{BCBC1B11-4E9B-4E8B-8945-781F487FE216}" scale="60" fitToPage="1">
      <selection activeCell="E30" sqref="E30"/>
      <pageMargins left="0.70866141732283472" right="0.70866141732283472" top="0.78740157480314965" bottom="0.78740157480314965" header="0.31496062992125984" footer="0.31496062992125984"/>
      <pageSetup paperSize="9" scale="46" orientation="landscape" horizontalDpi="300" verticalDpi="300" r:id="rId2"/>
    </customSheetView>
  </customSheetViews>
  <mergeCells count="5">
    <mergeCell ref="A7:B7"/>
    <mergeCell ref="C7:F7"/>
    <mergeCell ref="G7:J7"/>
    <mergeCell ref="K7:N7"/>
    <mergeCell ref="O7:S7"/>
  </mergeCells>
  <conditionalFormatting sqref="A9:S39">
    <cfRule type="expression" dxfId="5" priority="6">
      <formula>WEEKDAY($B9,2)&gt;5</formula>
    </cfRule>
  </conditionalFormatting>
  <conditionalFormatting sqref="A9:B39">
    <cfRule type="expression" dxfId="4" priority="5">
      <formula>WEEKDAY($B9,2)&gt;5</formula>
    </cfRule>
  </conditionalFormatting>
  <conditionalFormatting sqref="F9:F39">
    <cfRule type="expression" dxfId="3" priority="4">
      <formula>COLUMN()</formula>
    </cfRule>
  </conditionalFormatting>
  <conditionalFormatting sqref="J9:J39">
    <cfRule type="expression" dxfId="2" priority="3">
      <formula>COLUMN()</formula>
    </cfRule>
  </conditionalFormatting>
  <conditionalFormatting sqref="N9:N39">
    <cfRule type="expression" dxfId="1" priority="2">
      <formula>COLUMN()</formula>
    </cfRule>
  </conditionalFormatting>
  <conditionalFormatting sqref="R9:R39">
    <cfRule type="expression" dxfId="0" priority="1">
      <formula>COLUMN()</formula>
    </cfRule>
  </conditionalFormatting>
  <dataValidations count="1">
    <dataValidation type="whole" operator="greaterThanOrEqual" allowBlank="1" showInputMessage="1" showErrorMessage="1" errorTitle="Achtung!" error="Sie dürfen nur ganze Zahlen eingeben!" sqref="C9:S39">
      <formula1>0</formula1>
    </dataValidation>
  </dataValidations>
  <pageMargins left="0.70866141732283472" right="0.70866141732283472" top="0.78740157480314965" bottom="0.78740157480314965" header="0.31496062992125984" footer="0.31496062992125984"/>
  <pageSetup paperSize="9" scale="46" orientation="landscape" horizontalDpi="300" verticalDpi="300"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zoomScale="80" zoomScaleNormal="80" zoomScalePageLayoutView="110" workbookViewId="0">
      <selection activeCell="E20" sqref="E20"/>
    </sheetView>
  </sheetViews>
  <sheetFormatPr baseColWidth="10" defaultColWidth="11" defaultRowHeight="14" x14ac:dyDescent="0.3"/>
  <cols>
    <col min="1" max="1" width="26.08203125" style="61" bestFit="1" customWidth="1"/>
    <col min="2" max="16384" width="11" style="61"/>
  </cols>
  <sheetData>
    <row r="1" spans="1:2" ht="14.5" x14ac:dyDescent="0.35">
      <c r="A1" s="158" t="s">
        <v>96</v>
      </c>
      <c r="B1" s="158">
        <f>Ausblenden!A68</f>
        <v>2025</v>
      </c>
    </row>
    <row r="3" spans="1:2" ht="14.5" x14ac:dyDescent="0.35">
      <c r="A3" s="110" t="s">
        <v>19</v>
      </c>
      <c r="B3" s="33" t="str">
        <f>'Deckblatt 2025'!C3</f>
        <v>Jugendverbandsarbeit/Dachorganisationen</v>
      </c>
    </row>
    <row r="4" spans="1:2" ht="14.5" x14ac:dyDescent="0.35">
      <c r="A4" s="110" t="s">
        <v>60</v>
      </c>
      <c r="B4" s="33" t="str">
        <f>'Deckblatt 2025'!C5</f>
        <v>stadtweit</v>
      </c>
    </row>
    <row r="5" spans="1:2" ht="14.5" x14ac:dyDescent="0.35">
      <c r="A5" s="111" t="s">
        <v>0</v>
      </c>
      <c r="B5" s="33">
        <f>'Deckblatt 2025'!C7</f>
        <v>0</v>
      </c>
    </row>
    <row r="6" spans="1:2" ht="14.5" x14ac:dyDescent="0.35">
      <c r="A6" s="63" t="s">
        <v>89</v>
      </c>
      <c r="B6" s="33">
        <f>'Deckblatt 2025'!C9</f>
        <v>0</v>
      </c>
    </row>
    <row r="7" spans="1:2" ht="14.5" x14ac:dyDescent="0.35">
      <c r="A7" s="63" t="s">
        <v>59</v>
      </c>
      <c r="B7" s="208">
        <f>'Deckblatt 2025'!C11</f>
        <v>0</v>
      </c>
    </row>
  </sheetData>
  <sheetProtection sheet="1" objects="1" scenarios="1"/>
  <customSheetViews>
    <customSheetView guid="{230BA401-F0C0-4897-9C7E-9DC1DEAEC41D}" scale="80" fitToPage="1">
      <selection activeCell="E20" sqref="E20"/>
      <pageMargins left="0.70866141732283472" right="0.70866141732283472" top="0.78740157480314965" bottom="0.78740157480314965" header="0.31496062992125984" footer="0.31496062992125984"/>
      <pageSetup paperSize="9" orientation="landscape" r:id="rId1"/>
    </customSheetView>
    <customSheetView guid="{BCBC1B11-4E9B-4E8B-8945-781F487FE216}" scale="80" fitToPage="1">
      <selection activeCell="E20" sqref="E20"/>
      <pageMargins left="0.70866141732283472" right="0.70866141732283472" top="0.78740157480314965" bottom="0.78740157480314965" header="0.31496062992125984" footer="0.31496062992125984"/>
      <pageSetup paperSize="9" orientation="landscape" r:id="rId2"/>
    </customSheetView>
  </customSheetViews>
  <pageMargins left="0.70866141732283472" right="0.70866141732283472" top="0.78740157480314965" bottom="0.78740157480314965" header="0.31496062992125984" footer="0.31496062992125984"/>
  <pageSetup paperSize="9"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9"/>
  <sheetViews>
    <sheetView workbookViewId="0">
      <selection activeCell="D18" sqref="D18"/>
    </sheetView>
  </sheetViews>
  <sheetFormatPr baseColWidth="10" defaultColWidth="11" defaultRowHeight="14.5" x14ac:dyDescent="0.35"/>
  <cols>
    <col min="1" max="1" width="57" style="1" customWidth="1"/>
    <col min="2" max="2" width="15.58203125" style="1" customWidth="1"/>
    <col min="3" max="16384" width="11" style="1"/>
  </cols>
  <sheetData>
    <row r="2" spans="1:3" x14ac:dyDescent="0.35">
      <c r="A2" s="1" t="s">
        <v>20</v>
      </c>
      <c r="C2" s="1" t="s">
        <v>34</v>
      </c>
    </row>
    <row r="3" spans="1:3" x14ac:dyDescent="0.35">
      <c r="A3" s="9" t="s">
        <v>22</v>
      </c>
      <c r="C3" s="1" t="s">
        <v>35</v>
      </c>
    </row>
    <row r="4" spans="1:3" x14ac:dyDescent="0.35">
      <c r="A4" s="9" t="s">
        <v>23</v>
      </c>
      <c r="C4" s="1" t="s">
        <v>36</v>
      </c>
    </row>
    <row r="5" spans="1:3" x14ac:dyDescent="0.35">
      <c r="A5" s="9" t="s">
        <v>24</v>
      </c>
      <c r="C5" s="1" t="s">
        <v>21</v>
      </c>
    </row>
    <row r="6" spans="1:3" x14ac:dyDescent="0.35">
      <c r="A6" s="9" t="s">
        <v>25</v>
      </c>
      <c r="C6" s="1" t="s">
        <v>50</v>
      </c>
    </row>
    <row r="7" spans="1:3" x14ac:dyDescent="0.35">
      <c r="A7" s="1" t="s">
        <v>26</v>
      </c>
      <c r="C7" s="1" t="s">
        <v>41</v>
      </c>
    </row>
    <row r="8" spans="1:3" x14ac:dyDescent="0.35">
      <c r="A8" s="1" t="s">
        <v>46</v>
      </c>
      <c r="C8" s="1" t="s">
        <v>37</v>
      </c>
    </row>
    <row r="9" spans="1:3" x14ac:dyDescent="0.35">
      <c r="A9" s="1" t="s">
        <v>45</v>
      </c>
      <c r="C9" s="1" t="s">
        <v>38</v>
      </c>
    </row>
    <row r="10" spans="1:3" x14ac:dyDescent="0.35">
      <c r="A10" s="1" t="s">
        <v>27</v>
      </c>
      <c r="C10" s="1" t="s">
        <v>39</v>
      </c>
    </row>
    <row r="11" spans="1:3" x14ac:dyDescent="0.35">
      <c r="A11" s="1" t="s">
        <v>28</v>
      </c>
      <c r="C11" s="1" t="s">
        <v>40</v>
      </c>
    </row>
    <row r="12" spans="1:3" x14ac:dyDescent="0.35">
      <c r="A12" s="9" t="s">
        <v>29</v>
      </c>
      <c r="C12" s="10" t="s">
        <v>51</v>
      </c>
    </row>
    <row r="13" spans="1:3" x14ac:dyDescent="0.35">
      <c r="A13" s="1" t="s">
        <v>30</v>
      </c>
    </row>
    <row r="14" spans="1:3" x14ac:dyDescent="0.35">
      <c r="A14" s="1" t="s">
        <v>31</v>
      </c>
    </row>
    <row r="15" spans="1:3" x14ac:dyDescent="0.35">
      <c r="A15" s="1" t="s">
        <v>32</v>
      </c>
    </row>
    <row r="16" spans="1:3" x14ac:dyDescent="0.35">
      <c r="A16" s="1" t="s">
        <v>44</v>
      </c>
    </row>
    <row r="17" spans="1:1" x14ac:dyDescent="0.35">
      <c r="A17" s="1" t="s">
        <v>42</v>
      </c>
    </row>
    <row r="18" spans="1:1" x14ac:dyDescent="0.35">
      <c r="A18" s="1" t="s">
        <v>43</v>
      </c>
    </row>
    <row r="19" spans="1:1" x14ac:dyDescent="0.35">
      <c r="A19" s="1" t="s">
        <v>33</v>
      </c>
    </row>
  </sheetData>
  <customSheetViews>
    <customSheetView guid="{230BA401-F0C0-4897-9C7E-9DC1DEAEC41D}" state="hidden">
      <selection activeCell="D18" sqref="D18"/>
      <pageMargins left="0.7" right="0.7" top="0.78740157499999996" bottom="0.78740157499999996" header="0.3" footer="0.3"/>
    </customSheetView>
    <customSheetView guid="{BCBC1B11-4E9B-4E8B-8945-781F487FE216}" state="hidden">
      <selection activeCell="D18" sqref="D18"/>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Deckblatt 2025</vt:lpstr>
      <vt:lpstr>Hinweise</vt:lpstr>
      <vt:lpstr>Diagramme Jahr </vt:lpstr>
      <vt:lpstr>Diagramme Monat </vt:lpstr>
      <vt:lpstr>Ausblenden</vt:lpstr>
      <vt:lpstr>Relative Zahlen</vt:lpstr>
      <vt:lpstr>Jahresübersicht</vt:lpstr>
      <vt:lpstr>Januar</vt:lpstr>
      <vt:lpstr>Februar</vt:lpstr>
      <vt:lpstr>März</vt:lpstr>
      <vt:lpstr>April</vt:lpstr>
      <vt:lpstr>Mai</vt:lpstr>
      <vt:lpstr>Juni</vt:lpstr>
      <vt:lpstr>Juli</vt:lpstr>
      <vt:lpstr>August</vt:lpstr>
      <vt:lpstr>September</vt:lpstr>
      <vt:lpstr>Oktober</vt:lpstr>
      <vt:lpstr>November</vt:lpstr>
      <vt:lpstr>Dezember</vt:lpstr>
      <vt:lpstr>Ergänzungen</vt:lpstr>
      <vt:lpstr>für STR-LA</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Göbel</dc:creator>
  <cp:lastModifiedBy>Göbel, Katrin</cp:lastModifiedBy>
  <cp:lastPrinted>2024-02-12T10:52:10Z</cp:lastPrinted>
  <dcterms:created xsi:type="dcterms:W3CDTF">2019-06-05T11:34:37Z</dcterms:created>
  <dcterms:modified xsi:type="dcterms:W3CDTF">2025-01-08T09:26:37Z</dcterms:modified>
</cp:coreProperties>
</file>