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2GNqStMVOxBW8ggMEaPsCuqazDEO53Bw7SMhrDsvMlRX+DTOKFTs67uKghk73911+DN23UTdxC5Epjy0o8aRig==" revisionsSaltValue="63CIlwWt1mt/6rfbDCCe/Q==" revisionsSpinCount="100000" lockRevision="1"/>
  <bookViews>
    <workbookView xWindow="480" yWindow="45" windowWidth="13920" windowHeight="5310" tabRatio="894"/>
  </bookViews>
  <sheets>
    <sheet name="Deckblatt 2025" sheetId="1" r:id="rId1"/>
    <sheet name="Hinweise" sheetId="2" r:id="rId2"/>
    <sheet name="Diagramme Jahr " sheetId="3" r:id="rId3"/>
    <sheet name=" Diagramme Monat" sheetId="4" r:id="rId4"/>
    <sheet name="Relative Zahlen" sheetId="5" r:id="rId5"/>
    <sheet name="Ausblenden" sheetId="6" state="hidden" r:id="rId6"/>
    <sheet name="Jahresübersicht"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für STR-LA" sheetId="21" state="hidden" r:id="rId21"/>
  </sheets>
  <calcPr calcId="162913"/>
  <customWorkbookViews>
    <customWorkbookView name="Hoffmann, Katja - Persönliche Ansicht" guid="{BCBC1B11-4E9B-4E8B-8945-781F487FE216}" mergeInterval="0" personalView="1" maximized="1" xWindow="-8" yWindow="-8" windowWidth="1696" windowHeight="1026" tabRatio="894" activeSheetId="1"/>
    <customWorkbookView name="Göbel, Katrin - Persönliche Ansicht" guid="{230BA401-F0C0-4897-9C7E-9DC1DEAEC41D}" mergeInterval="0" personalView="1" maximized="1" xWindow="-11" yWindow="-11" windowWidth="1942" windowHeight="1042" tabRatio="894" activeSheetId="1"/>
  </customWorkbookViews>
</workbook>
</file>

<file path=xl/calcChain.xml><?xml version="1.0" encoding="utf-8"?>
<calcChain xmlns="http://schemas.openxmlformats.org/spreadsheetml/2006/main">
  <c r="B5" i="20" l="1"/>
  <c r="B8" i="20"/>
  <c r="B7" i="20"/>
  <c r="B38" i="9" l="1"/>
  <c r="A38" i="9" s="1"/>
  <c r="G39" i="9"/>
  <c r="H39" i="9"/>
  <c r="I39" i="9"/>
  <c r="J39" i="9"/>
  <c r="K39" i="9"/>
  <c r="L39" i="9"/>
  <c r="M39" i="9"/>
  <c r="N39" i="9"/>
  <c r="O39" i="9"/>
  <c r="P39" i="9"/>
  <c r="Q39" i="9"/>
  <c r="R39" i="9"/>
  <c r="S39" i="9"/>
  <c r="T39" i="9"/>
  <c r="U39" i="9"/>
  <c r="V39" i="9"/>
  <c r="W39" i="9"/>
  <c r="X39" i="9"/>
  <c r="Y39" i="9"/>
  <c r="AA39" i="9"/>
  <c r="AB39" i="9"/>
  <c r="AC39" i="9"/>
  <c r="AD39" i="9"/>
  <c r="AE39" i="9"/>
  <c r="AF39" i="9"/>
  <c r="AG39" i="9"/>
  <c r="AH39" i="9"/>
  <c r="AI39" i="9"/>
  <c r="AJ39" i="9"/>
  <c r="AK39" i="9"/>
  <c r="AM39" i="9"/>
  <c r="AN39" i="9"/>
  <c r="AO39" i="9"/>
  <c r="AP39" i="9"/>
  <c r="AQ39" i="9"/>
  <c r="AR39" i="9"/>
  <c r="C38" i="9"/>
  <c r="D38" i="9"/>
  <c r="E38" i="9"/>
  <c r="Z38" i="9"/>
  <c r="AL38" i="9"/>
  <c r="F38" i="9" l="1"/>
  <c r="B11" i="19" l="1"/>
  <c r="A11" i="19" s="1"/>
  <c r="B12" i="19"/>
  <c r="B13" i="19"/>
  <c r="B14" i="19"/>
  <c r="B15" i="19"/>
  <c r="A15" i="19" s="1"/>
  <c r="B16" i="19"/>
  <c r="A16" i="19" s="1"/>
  <c r="B17" i="19"/>
  <c r="A17" i="19" s="1"/>
  <c r="B18" i="19"/>
  <c r="A18" i="19" s="1"/>
  <c r="B19" i="19"/>
  <c r="A19" i="19" s="1"/>
  <c r="B20" i="19"/>
  <c r="B21" i="19"/>
  <c r="B22" i="19"/>
  <c r="B23" i="19"/>
  <c r="A23" i="19" s="1"/>
  <c r="B24" i="19"/>
  <c r="A24" i="19" s="1"/>
  <c r="B25" i="19"/>
  <c r="A25" i="19" s="1"/>
  <c r="B26" i="19"/>
  <c r="A26" i="19" s="1"/>
  <c r="B27" i="19"/>
  <c r="A27" i="19" s="1"/>
  <c r="B28" i="19"/>
  <c r="B29" i="19"/>
  <c r="B30" i="19"/>
  <c r="B31" i="19"/>
  <c r="A31" i="19" s="1"/>
  <c r="B32" i="19"/>
  <c r="A32" i="19" s="1"/>
  <c r="B33" i="19"/>
  <c r="A33" i="19" s="1"/>
  <c r="B34" i="19"/>
  <c r="A34" i="19" s="1"/>
  <c r="B35" i="19"/>
  <c r="A35" i="19" s="1"/>
  <c r="B36" i="19"/>
  <c r="B37" i="19"/>
  <c r="B38" i="19"/>
  <c r="B39" i="19"/>
  <c r="A39" i="19" s="1"/>
  <c r="B40" i="19"/>
  <c r="A40" i="19" s="1"/>
  <c r="B10" i="19"/>
  <c r="A10" i="19" s="1"/>
  <c r="B11" i="18"/>
  <c r="A11" i="18" s="1"/>
  <c r="B12" i="18"/>
  <c r="A12" i="18" s="1"/>
  <c r="B13" i="18"/>
  <c r="B14" i="18"/>
  <c r="B15" i="18"/>
  <c r="B16" i="18"/>
  <c r="A16" i="18" s="1"/>
  <c r="B17" i="18"/>
  <c r="B18" i="18"/>
  <c r="A18" i="18" s="1"/>
  <c r="B19" i="18"/>
  <c r="A19" i="18" s="1"/>
  <c r="B20" i="18"/>
  <c r="A20" i="18" s="1"/>
  <c r="B21" i="18"/>
  <c r="B22" i="18"/>
  <c r="B23" i="18"/>
  <c r="B24" i="18"/>
  <c r="A24" i="18" s="1"/>
  <c r="B25" i="18"/>
  <c r="A25" i="18" s="1"/>
  <c r="B26" i="18"/>
  <c r="A26" i="18" s="1"/>
  <c r="B27" i="18"/>
  <c r="A27" i="18" s="1"/>
  <c r="B28" i="18"/>
  <c r="A28" i="18" s="1"/>
  <c r="B29" i="18"/>
  <c r="B30" i="18"/>
  <c r="B31" i="18"/>
  <c r="B32" i="18"/>
  <c r="A32" i="18" s="1"/>
  <c r="B33" i="18"/>
  <c r="A33" i="18" s="1"/>
  <c r="B34" i="18"/>
  <c r="A34" i="18" s="1"/>
  <c r="B35" i="18"/>
  <c r="A35" i="18" s="1"/>
  <c r="B36" i="18"/>
  <c r="A36" i="18" s="1"/>
  <c r="B37" i="18"/>
  <c r="B38" i="18"/>
  <c r="A38" i="18" s="1"/>
  <c r="B39" i="18"/>
  <c r="B10" i="18"/>
  <c r="A10" i="18" s="1"/>
  <c r="B11" i="17"/>
  <c r="B12" i="17"/>
  <c r="A12" i="17" s="1"/>
  <c r="B13" i="17"/>
  <c r="A13" i="17" s="1"/>
  <c r="B14" i="17"/>
  <c r="B15" i="17"/>
  <c r="B16" i="17"/>
  <c r="A16" i="17" s="1"/>
  <c r="B17" i="17"/>
  <c r="A17" i="17" s="1"/>
  <c r="B18" i="17"/>
  <c r="A18" i="17" s="1"/>
  <c r="B19" i="17"/>
  <c r="A19" i="17" s="1"/>
  <c r="B20" i="17"/>
  <c r="A20" i="17" s="1"/>
  <c r="B21" i="17"/>
  <c r="A21" i="17" s="1"/>
  <c r="B22" i="17"/>
  <c r="B23" i="17"/>
  <c r="B24" i="17"/>
  <c r="A24" i="17" s="1"/>
  <c r="B25" i="17"/>
  <c r="A25" i="17" s="1"/>
  <c r="B26" i="17"/>
  <c r="A26" i="17" s="1"/>
  <c r="B27" i="17"/>
  <c r="B28" i="17"/>
  <c r="A28" i="17" s="1"/>
  <c r="B29" i="17"/>
  <c r="A29" i="17" s="1"/>
  <c r="B30" i="17"/>
  <c r="B31" i="17"/>
  <c r="B32" i="17"/>
  <c r="A32" i="17" s="1"/>
  <c r="B33" i="17"/>
  <c r="A33" i="17" s="1"/>
  <c r="B34" i="17"/>
  <c r="A34" i="17" s="1"/>
  <c r="B35" i="17"/>
  <c r="A35" i="17" s="1"/>
  <c r="B36" i="17"/>
  <c r="A36" i="17" s="1"/>
  <c r="B37" i="17"/>
  <c r="A37" i="17" s="1"/>
  <c r="B38" i="17"/>
  <c r="A38" i="17" s="1"/>
  <c r="B39" i="17"/>
  <c r="B40" i="17"/>
  <c r="A40" i="17" s="1"/>
  <c r="B10" i="17"/>
  <c r="A10" i="17" s="1"/>
  <c r="B11" i="16"/>
  <c r="A11" i="16" s="1"/>
  <c r="B12" i="16"/>
  <c r="A12" i="16" s="1"/>
  <c r="B13" i="16"/>
  <c r="A13" i="16" s="1"/>
  <c r="B14" i="16"/>
  <c r="A14" i="16" s="1"/>
  <c r="B15" i="16"/>
  <c r="A15" i="16" s="1"/>
  <c r="B16" i="16"/>
  <c r="A16" i="16" s="1"/>
  <c r="B17" i="16"/>
  <c r="B18" i="16"/>
  <c r="A18" i="16" s="1"/>
  <c r="B19" i="16"/>
  <c r="A19" i="16" s="1"/>
  <c r="B20" i="16"/>
  <c r="A20" i="16" s="1"/>
  <c r="B21" i="16"/>
  <c r="A21" i="16" s="1"/>
  <c r="B22" i="16"/>
  <c r="A22" i="16" s="1"/>
  <c r="B23" i="16"/>
  <c r="A23" i="16" s="1"/>
  <c r="B24" i="16"/>
  <c r="A24" i="16" s="1"/>
  <c r="B25" i="16"/>
  <c r="B26" i="16"/>
  <c r="A26" i="16" s="1"/>
  <c r="B27" i="16"/>
  <c r="A27" i="16" s="1"/>
  <c r="B28" i="16"/>
  <c r="A28" i="16" s="1"/>
  <c r="B29" i="16"/>
  <c r="A29" i="16" s="1"/>
  <c r="B30" i="16"/>
  <c r="A30" i="16" s="1"/>
  <c r="B31" i="16"/>
  <c r="A31" i="16" s="1"/>
  <c r="B32" i="16"/>
  <c r="A32" i="16" s="1"/>
  <c r="B33" i="16"/>
  <c r="A33" i="16" s="1"/>
  <c r="B34" i="16"/>
  <c r="A34" i="16" s="1"/>
  <c r="B35" i="16"/>
  <c r="A35" i="16" s="1"/>
  <c r="B36" i="16"/>
  <c r="A36" i="16" s="1"/>
  <c r="B37" i="16"/>
  <c r="A37" i="16" s="1"/>
  <c r="B38" i="16"/>
  <c r="A38" i="16" s="1"/>
  <c r="B39" i="16"/>
  <c r="A39" i="16" s="1"/>
  <c r="B10" i="16"/>
  <c r="A10" i="16" s="1"/>
  <c r="B11" i="15"/>
  <c r="A11" i="15" s="1"/>
  <c r="B12" i="15"/>
  <c r="A12" i="15" s="1"/>
  <c r="B13" i="15"/>
  <c r="A13" i="15" s="1"/>
  <c r="B14" i="15"/>
  <c r="B15" i="15"/>
  <c r="A15" i="15" s="1"/>
  <c r="B16" i="15"/>
  <c r="A16" i="15" s="1"/>
  <c r="B17" i="15"/>
  <c r="B18" i="15"/>
  <c r="A18" i="15" s="1"/>
  <c r="B19" i="15"/>
  <c r="A19" i="15" s="1"/>
  <c r="B20" i="15"/>
  <c r="A20" i="15" s="1"/>
  <c r="B21" i="15"/>
  <c r="A21" i="15" s="1"/>
  <c r="B22" i="15"/>
  <c r="A22" i="15" s="1"/>
  <c r="B23" i="15"/>
  <c r="A23" i="15" s="1"/>
  <c r="B24" i="15"/>
  <c r="A24" i="15" s="1"/>
  <c r="B25" i="15"/>
  <c r="B26" i="15"/>
  <c r="A26" i="15" s="1"/>
  <c r="B27" i="15"/>
  <c r="A27" i="15" s="1"/>
  <c r="B28" i="15"/>
  <c r="A28" i="15" s="1"/>
  <c r="B29" i="15"/>
  <c r="A29" i="15" s="1"/>
  <c r="B30" i="15"/>
  <c r="A30" i="15" s="1"/>
  <c r="B31" i="15"/>
  <c r="A31" i="15" s="1"/>
  <c r="B32" i="15"/>
  <c r="A32" i="15" s="1"/>
  <c r="B33" i="15"/>
  <c r="B34" i="15"/>
  <c r="A34" i="15" s="1"/>
  <c r="B35" i="15"/>
  <c r="A35" i="15" s="1"/>
  <c r="B36" i="15"/>
  <c r="A36" i="15" s="1"/>
  <c r="B37" i="15"/>
  <c r="B38" i="15"/>
  <c r="B39" i="15"/>
  <c r="A39" i="15" s="1"/>
  <c r="B40" i="15"/>
  <c r="A40" i="15" s="1"/>
  <c r="B10" i="15"/>
  <c r="A10" i="15" s="1"/>
  <c r="B11" i="14"/>
  <c r="B12" i="14"/>
  <c r="A12" i="14" s="1"/>
  <c r="B13" i="14"/>
  <c r="A13" i="14" s="1"/>
  <c r="B14" i="14"/>
  <c r="A14" i="14" s="1"/>
  <c r="B15" i="14"/>
  <c r="A15" i="14" s="1"/>
  <c r="B16" i="14"/>
  <c r="A16" i="14" s="1"/>
  <c r="B17" i="14"/>
  <c r="A17" i="14" s="1"/>
  <c r="B18" i="14"/>
  <c r="B19" i="14"/>
  <c r="A19" i="14" s="1"/>
  <c r="B20" i="14"/>
  <c r="B21" i="14"/>
  <c r="A21" i="14" s="1"/>
  <c r="B22" i="14"/>
  <c r="A22" i="14" s="1"/>
  <c r="B23" i="14"/>
  <c r="A23" i="14" s="1"/>
  <c r="B24" i="14"/>
  <c r="A24" i="14" s="1"/>
  <c r="B25" i="14"/>
  <c r="A25" i="14" s="1"/>
  <c r="B26" i="14"/>
  <c r="B27" i="14"/>
  <c r="B28" i="14"/>
  <c r="A28" i="14" s="1"/>
  <c r="B29" i="14"/>
  <c r="B30" i="14"/>
  <c r="A30" i="14" s="1"/>
  <c r="B31" i="14"/>
  <c r="A31" i="14" s="1"/>
  <c r="B32" i="14"/>
  <c r="A32" i="14" s="1"/>
  <c r="B33" i="14"/>
  <c r="A33" i="14" s="1"/>
  <c r="B34" i="14"/>
  <c r="A34" i="14" s="1"/>
  <c r="B35" i="14"/>
  <c r="A35" i="14" s="1"/>
  <c r="B36" i="14"/>
  <c r="A36" i="14" s="1"/>
  <c r="B37" i="14"/>
  <c r="A37" i="14" s="1"/>
  <c r="B38" i="14"/>
  <c r="A38" i="14" s="1"/>
  <c r="B39" i="14"/>
  <c r="A39" i="14" s="1"/>
  <c r="B40" i="14"/>
  <c r="A40" i="14" s="1"/>
  <c r="B10" i="14"/>
  <c r="A10" i="14" s="1"/>
  <c r="B11" i="13"/>
  <c r="B12" i="13"/>
  <c r="A12" i="13" s="1"/>
  <c r="B13" i="13"/>
  <c r="A13" i="13" s="1"/>
  <c r="B14" i="13"/>
  <c r="A14" i="13" s="1"/>
  <c r="B15" i="13"/>
  <c r="A15" i="13" s="1"/>
  <c r="B16" i="13"/>
  <c r="A16" i="13" s="1"/>
  <c r="B17" i="13"/>
  <c r="A17" i="13" s="1"/>
  <c r="B18" i="13"/>
  <c r="A18" i="13" s="1"/>
  <c r="B19" i="13"/>
  <c r="B20" i="13"/>
  <c r="A20" i="13" s="1"/>
  <c r="B21" i="13"/>
  <c r="B22" i="13"/>
  <c r="A22" i="13" s="1"/>
  <c r="B23" i="13"/>
  <c r="B24" i="13"/>
  <c r="A24" i="13" s="1"/>
  <c r="B25" i="13"/>
  <c r="A25" i="13" s="1"/>
  <c r="B26" i="13"/>
  <c r="A26" i="13" s="1"/>
  <c r="B27" i="13"/>
  <c r="A27" i="13" s="1"/>
  <c r="B28" i="13"/>
  <c r="A28" i="13" s="1"/>
  <c r="B29" i="13"/>
  <c r="B30" i="13"/>
  <c r="A30" i="13" s="1"/>
  <c r="B31" i="13"/>
  <c r="A31" i="13" s="1"/>
  <c r="B32" i="13"/>
  <c r="A32" i="13" s="1"/>
  <c r="B33" i="13"/>
  <c r="A33" i="13" s="1"/>
  <c r="B34" i="13"/>
  <c r="A34" i="13" s="1"/>
  <c r="B35" i="13"/>
  <c r="A35" i="13" s="1"/>
  <c r="B36" i="13"/>
  <c r="A36" i="13" s="1"/>
  <c r="B37" i="13"/>
  <c r="A37" i="13" s="1"/>
  <c r="B38" i="13"/>
  <c r="A38" i="13" s="1"/>
  <c r="B39" i="13"/>
  <c r="A39" i="13" s="1"/>
  <c r="B10" i="13"/>
  <c r="A10" i="13" s="1"/>
  <c r="B11" i="12"/>
  <c r="A11" i="12" s="1"/>
  <c r="B12" i="12"/>
  <c r="A12" i="12" s="1"/>
  <c r="B13" i="12"/>
  <c r="B14" i="12"/>
  <c r="B15" i="12"/>
  <c r="B16" i="12"/>
  <c r="A16" i="12" s="1"/>
  <c r="B17" i="12"/>
  <c r="A17" i="12" s="1"/>
  <c r="B18" i="12"/>
  <c r="A18" i="12" s="1"/>
  <c r="B19" i="12"/>
  <c r="A19" i="12" s="1"/>
  <c r="B20" i="12"/>
  <c r="A20" i="12" s="1"/>
  <c r="B21" i="12"/>
  <c r="B22" i="12"/>
  <c r="B23" i="12"/>
  <c r="A23" i="12" s="1"/>
  <c r="B24" i="12"/>
  <c r="A24" i="12" s="1"/>
  <c r="B25" i="12"/>
  <c r="A25" i="12" s="1"/>
  <c r="B26" i="12"/>
  <c r="A26" i="12" s="1"/>
  <c r="B27" i="12"/>
  <c r="A27" i="12" s="1"/>
  <c r="B28" i="12"/>
  <c r="A28" i="12" s="1"/>
  <c r="B29" i="12"/>
  <c r="A29" i="12" s="1"/>
  <c r="B30" i="12"/>
  <c r="B31" i="12"/>
  <c r="A31" i="12" s="1"/>
  <c r="B32" i="12"/>
  <c r="A32" i="12" s="1"/>
  <c r="B33" i="12"/>
  <c r="B34" i="12"/>
  <c r="A34" i="12" s="1"/>
  <c r="B35" i="12"/>
  <c r="A35" i="12" s="1"/>
  <c r="B36" i="12"/>
  <c r="A36" i="12" s="1"/>
  <c r="B37" i="12"/>
  <c r="A37" i="12" s="1"/>
  <c r="B38" i="12"/>
  <c r="B39" i="12"/>
  <c r="B40" i="12"/>
  <c r="A40" i="12" s="1"/>
  <c r="B10" i="12"/>
  <c r="A10" i="12" s="1"/>
  <c r="B11" i="11"/>
  <c r="A11" i="11" s="1"/>
  <c r="B12" i="11"/>
  <c r="A12" i="11" s="1"/>
  <c r="B13" i="11"/>
  <c r="A13" i="11" s="1"/>
  <c r="B14" i="11"/>
  <c r="B15" i="11"/>
  <c r="B16" i="11"/>
  <c r="B17" i="11"/>
  <c r="A17" i="11" s="1"/>
  <c r="B18" i="11"/>
  <c r="A18" i="11" s="1"/>
  <c r="B19" i="11"/>
  <c r="A19" i="11" s="1"/>
  <c r="B20" i="11"/>
  <c r="A20" i="11" s="1"/>
  <c r="B21" i="11"/>
  <c r="A21" i="11" s="1"/>
  <c r="B22" i="11"/>
  <c r="A22" i="11" s="1"/>
  <c r="B23" i="11"/>
  <c r="B24" i="11"/>
  <c r="B25" i="11"/>
  <c r="A25" i="11" s="1"/>
  <c r="B26" i="11"/>
  <c r="A26" i="11" s="1"/>
  <c r="B27" i="11"/>
  <c r="B28" i="11"/>
  <c r="A28" i="11" s="1"/>
  <c r="B29" i="11"/>
  <c r="A29" i="11" s="1"/>
  <c r="B30" i="11"/>
  <c r="B31" i="11"/>
  <c r="B32" i="11"/>
  <c r="A32" i="11" s="1"/>
  <c r="B33" i="11"/>
  <c r="B34" i="11"/>
  <c r="A34" i="11" s="1"/>
  <c r="B35" i="11"/>
  <c r="A35" i="11" s="1"/>
  <c r="B36" i="11"/>
  <c r="A36" i="11" s="1"/>
  <c r="B37" i="11"/>
  <c r="A37" i="11" s="1"/>
  <c r="B38" i="11"/>
  <c r="A38" i="11" s="1"/>
  <c r="B39" i="11"/>
  <c r="B10" i="11"/>
  <c r="A10" i="11" s="1"/>
  <c r="B11" i="10"/>
  <c r="A11" i="10" s="1"/>
  <c r="B12" i="10"/>
  <c r="A12" i="10" s="1"/>
  <c r="B13" i="10"/>
  <c r="A13" i="10" s="1"/>
  <c r="B14" i="10"/>
  <c r="A14" i="10" s="1"/>
  <c r="B15" i="10"/>
  <c r="A15" i="10" s="1"/>
  <c r="B16" i="10"/>
  <c r="A16" i="10" s="1"/>
  <c r="B17" i="10"/>
  <c r="B18" i="10"/>
  <c r="A18" i="10" s="1"/>
  <c r="B19" i="10"/>
  <c r="A19" i="10" s="1"/>
  <c r="B20" i="10"/>
  <c r="A20" i="10" s="1"/>
  <c r="B21" i="10"/>
  <c r="A21" i="10" s="1"/>
  <c r="B22" i="10"/>
  <c r="A22" i="10" s="1"/>
  <c r="B23" i="10"/>
  <c r="A23" i="10" s="1"/>
  <c r="B24" i="10"/>
  <c r="B25" i="10"/>
  <c r="B26" i="10"/>
  <c r="A26" i="10" s="1"/>
  <c r="B27" i="10"/>
  <c r="A27" i="10" s="1"/>
  <c r="B28" i="10"/>
  <c r="A28" i="10" s="1"/>
  <c r="B29" i="10"/>
  <c r="A29" i="10" s="1"/>
  <c r="B30" i="10"/>
  <c r="A30" i="10" s="1"/>
  <c r="B31" i="10"/>
  <c r="A31" i="10" s="1"/>
  <c r="B32" i="10"/>
  <c r="B33" i="10"/>
  <c r="B34" i="10"/>
  <c r="B35" i="10"/>
  <c r="A35" i="10" s="1"/>
  <c r="B36" i="10"/>
  <c r="A36" i="10" s="1"/>
  <c r="B37" i="10"/>
  <c r="A37" i="10" s="1"/>
  <c r="B38" i="10"/>
  <c r="A38" i="10" s="1"/>
  <c r="B39" i="10"/>
  <c r="A39" i="10" s="1"/>
  <c r="B40" i="10"/>
  <c r="B10" i="10"/>
  <c r="G11" i="7"/>
  <c r="H11" i="7"/>
  <c r="O11" i="7"/>
  <c r="P11" i="7"/>
  <c r="W11" i="7"/>
  <c r="X11" i="7"/>
  <c r="AE11" i="7"/>
  <c r="AF11" i="7"/>
  <c r="AJ11" i="7"/>
  <c r="B11" i="9"/>
  <c r="B12" i="9"/>
  <c r="A12" i="9" s="1"/>
  <c r="B13" i="9"/>
  <c r="A13" i="9" s="1"/>
  <c r="B14" i="9"/>
  <c r="A14" i="9" s="1"/>
  <c r="B15" i="9"/>
  <c r="A15" i="9" s="1"/>
  <c r="B16" i="9"/>
  <c r="A16" i="9" s="1"/>
  <c r="B17" i="9"/>
  <c r="A17" i="9" s="1"/>
  <c r="B18" i="9"/>
  <c r="A18" i="9" s="1"/>
  <c r="B19" i="9"/>
  <c r="B20" i="9"/>
  <c r="A20" i="9" s="1"/>
  <c r="B21" i="9"/>
  <c r="A21" i="9" s="1"/>
  <c r="B22" i="9"/>
  <c r="A22" i="9" s="1"/>
  <c r="B23" i="9"/>
  <c r="A23" i="9" s="1"/>
  <c r="B24" i="9"/>
  <c r="A24" i="9" s="1"/>
  <c r="B25" i="9"/>
  <c r="A25" i="9" s="1"/>
  <c r="B26" i="9"/>
  <c r="A26" i="9" s="1"/>
  <c r="B27" i="9"/>
  <c r="B28" i="9"/>
  <c r="A28" i="9" s="1"/>
  <c r="B29" i="9"/>
  <c r="A29" i="9" s="1"/>
  <c r="B30" i="9"/>
  <c r="A30" i="9" s="1"/>
  <c r="B31" i="9"/>
  <c r="A31" i="9" s="1"/>
  <c r="B32" i="9"/>
  <c r="A32" i="9" s="1"/>
  <c r="B33" i="9"/>
  <c r="A33" i="9" s="1"/>
  <c r="B34" i="9"/>
  <c r="A34" i="9" s="1"/>
  <c r="B35" i="9"/>
  <c r="B36" i="9"/>
  <c r="A36" i="9" s="1"/>
  <c r="B37" i="9"/>
  <c r="A37" i="9" s="1"/>
  <c r="B10" i="9"/>
  <c r="A10" i="9" s="1"/>
  <c r="AR41" i="19"/>
  <c r="AQ21" i="7" s="1"/>
  <c r="AQ41" i="19"/>
  <c r="AP21" i="7" s="1"/>
  <c r="AP41" i="19"/>
  <c r="AO21" i="7" s="1"/>
  <c r="AO41" i="19"/>
  <c r="AN21" i="7" s="1"/>
  <c r="AN41" i="19"/>
  <c r="AM21" i="7" s="1"/>
  <c r="AM41" i="19"/>
  <c r="AL21" i="7" s="1"/>
  <c r="AK41" i="19"/>
  <c r="AJ21" i="7" s="1"/>
  <c r="AJ41" i="19"/>
  <c r="AI21" i="7" s="1"/>
  <c r="AI41" i="19"/>
  <c r="AH21" i="7" s="1"/>
  <c r="AH41" i="19"/>
  <c r="AG21" i="7" s="1"/>
  <c r="AG41" i="19"/>
  <c r="AF21" i="7" s="1"/>
  <c r="AF41" i="19"/>
  <c r="AE21" i="7" s="1"/>
  <c r="AE41" i="19"/>
  <c r="AD21" i="7" s="1"/>
  <c r="AD41" i="19"/>
  <c r="AC21" i="7" s="1"/>
  <c r="AC41" i="19"/>
  <c r="AB21" i="7" s="1"/>
  <c r="AB41" i="19"/>
  <c r="AA21" i="7" s="1"/>
  <c r="AA41" i="19"/>
  <c r="Z21" i="7" s="1"/>
  <c r="Y41" i="19"/>
  <c r="X21" i="7" s="1"/>
  <c r="X41" i="19"/>
  <c r="W21" i="7" s="1"/>
  <c r="W41" i="19"/>
  <c r="V41" i="19"/>
  <c r="U21" i="7" s="1"/>
  <c r="U41" i="19"/>
  <c r="T41" i="19"/>
  <c r="S21" i="7" s="1"/>
  <c r="S41" i="19"/>
  <c r="R21" i="7" s="1"/>
  <c r="R41" i="19"/>
  <c r="Q21" i="7" s="1"/>
  <c r="Q41" i="19"/>
  <c r="P41" i="19"/>
  <c r="O21" i="7" s="1"/>
  <c r="O41" i="19"/>
  <c r="N21" i="7" s="1"/>
  <c r="N41" i="19"/>
  <c r="M41" i="19"/>
  <c r="L41" i="19"/>
  <c r="K21" i="7" s="1"/>
  <c r="K41" i="19"/>
  <c r="J21" i="7" s="1"/>
  <c r="J41" i="19"/>
  <c r="I21" i="7" s="1"/>
  <c r="I41" i="19"/>
  <c r="H41" i="19"/>
  <c r="G21" i="7" s="1"/>
  <c r="G41" i="19"/>
  <c r="F21" i="7" s="1"/>
  <c r="AL40" i="19"/>
  <c r="Z40" i="19"/>
  <c r="E40" i="19"/>
  <c r="D40" i="19"/>
  <c r="C40" i="19"/>
  <c r="F40" i="19" s="1"/>
  <c r="AL39" i="19"/>
  <c r="Z39" i="19"/>
  <c r="E39" i="19"/>
  <c r="D39" i="19"/>
  <c r="C39" i="19"/>
  <c r="F39" i="19" s="1"/>
  <c r="AL38" i="19"/>
  <c r="Z38" i="19"/>
  <c r="E38" i="19"/>
  <c r="D38" i="19"/>
  <c r="C38" i="19"/>
  <c r="A38" i="19"/>
  <c r="AL37" i="19"/>
  <c r="Z37" i="19"/>
  <c r="E37" i="19"/>
  <c r="D37" i="19"/>
  <c r="C37" i="19"/>
  <c r="F37" i="19" s="1"/>
  <c r="A37" i="19"/>
  <c r="AL36" i="19"/>
  <c r="Z36" i="19"/>
  <c r="E36" i="19"/>
  <c r="D36" i="19"/>
  <c r="C36" i="19"/>
  <c r="A36" i="19"/>
  <c r="AL35" i="19"/>
  <c r="Z35" i="19"/>
  <c r="E35" i="19"/>
  <c r="D35" i="19"/>
  <c r="C35" i="19"/>
  <c r="AL34" i="19"/>
  <c r="Z34" i="19"/>
  <c r="E34" i="19"/>
  <c r="D34" i="19"/>
  <c r="C34" i="19"/>
  <c r="AL33" i="19"/>
  <c r="Z33" i="19"/>
  <c r="E33" i="19"/>
  <c r="D33" i="19"/>
  <c r="C33" i="19"/>
  <c r="AL32" i="19"/>
  <c r="Z32" i="19"/>
  <c r="E32" i="19"/>
  <c r="D32" i="19"/>
  <c r="C32" i="19"/>
  <c r="AL31" i="19"/>
  <c r="Z31" i="19"/>
  <c r="E31" i="19"/>
  <c r="D31" i="19"/>
  <c r="C31" i="19"/>
  <c r="F31" i="19" s="1"/>
  <c r="AL30" i="19"/>
  <c r="Z30" i="19"/>
  <c r="E30" i="19"/>
  <c r="D30" i="19"/>
  <c r="C30" i="19"/>
  <c r="F30" i="19" s="1"/>
  <c r="A30" i="19"/>
  <c r="AL29" i="19"/>
  <c r="Z29" i="19"/>
  <c r="E29" i="19"/>
  <c r="D29" i="19"/>
  <c r="C29" i="19"/>
  <c r="A29" i="19"/>
  <c r="AL28" i="19"/>
  <c r="Z28" i="19"/>
  <c r="E28" i="19"/>
  <c r="D28" i="19"/>
  <c r="C28" i="19"/>
  <c r="A28" i="19"/>
  <c r="AL27" i="19"/>
  <c r="Z27" i="19"/>
  <c r="E27" i="19"/>
  <c r="D27" i="19"/>
  <c r="C27" i="19"/>
  <c r="AL26" i="19"/>
  <c r="Z26" i="19"/>
  <c r="E26" i="19"/>
  <c r="D26" i="19"/>
  <c r="C26" i="19"/>
  <c r="F26" i="19" s="1"/>
  <c r="AL25" i="19"/>
  <c r="Z25" i="19"/>
  <c r="E25" i="19"/>
  <c r="D25" i="19"/>
  <c r="C25" i="19"/>
  <c r="AL24" i="19"/>
  <c r="Z24" i="19"/>
  <c r="E24" i="19"/>
  <c r="D24" i="19"/>
  <c r="C24" i="19"/>
  <c r="F24" i="19" s="1"/>
  <c r="AL23" i="19"/>
  <c r="Z23" i="19"/>
  <c r="E23" i="19"/>
  <c r="D23" i="19"/>
  <c r="C23" i="19"/>
  <c r="AL22" i="19"/>
  <c r="Z22" i="19"/>
  <c r="E22" i="19"/>
  <c r="D22" i="19"/>
  <c r="C22" i="19"/>
  <c r="F22" i="19" s="1"/>
  <c r="A22" i="19"/>
  <c r="AL21" i="19"/>
  <c r="Z21" i="19"/>
  <c r="E21" i="19"/>
  <c r="D21" i="19"/>
  <c r="C21" i="19"/>
  <c r="F21" i="19" s="1"/>
  <c r="A21" i="19"/>
  <c r="AL20" i="19"/>
  <c r="Z20" i="19"/>
  <c r="E20" i="19"/>
  <c r="D20" i="19"/>
  <c r="C20" i="19"/>
  <c r="F20" i="19" s="1"/>
  <c r="A20" i="19"/>
  <c r="AL19" i="19"/>
  <c r="Z19" i="19"/>
  <c r="E19" i="19"/>
  <c r="D19" i="19"/>
  <c r="C19" i="19"/>
  <c r="AL18" i="19"/>
  <c r="Z18" i="19"/>
  <c r="E18" i="19"/>
  <c r="D18" i="19"/>
  <c r="C18" i="19"/>
  <c r="AL17" i="19"/>
  <c r="Z17" i="19"/>
  <c r="E17" i="19"/>
  <c r="D17" i="19"/>
  <c r="C17" i="19"/>
  <c r="F17" i="19" s="1"/>
  <c r="AL16" i="19"/>
  <c r="Z16" i="19"/>
  <c r="E16" i="19"/>
  <c r="D16" i="19"/>
  <c r="C16" i="19"/>
  <c r="AL15" i="19"/>
  <c r="Z15" i="19"/>
  <c r="E15" i="19"/>
  <c r="D15" i="19"/>
  <c r="C15" i="19"/>
  <c r="AL14" i="19"/>
  <c r="Z14" i="19"/>
  <c r="E14" i="19"/>
  <c r="D14" i="19"/>
  <c r="C14" i="19"/>
  <c r="A14" i="19"/>
  <c r="AL13" i="19"/>
  <c r="Z13" i="19"/>
  <c r="E13" i="19"/>
  <c r="D13" i="19"/>
  <c r="C13" i="19"/>
  <c r="A13" i="19"/>
  <c r="AL12" i="19"/>
  <c r="Z12" i="19"/>
  <c r="E12" i="19"/>
  <c r="D12" i="19"/>
  <c r="C12" i="19"/>
  <c r="A12" i="19"/>
  <c r="AL11" i="19"/>
  <c r="Z11" i="19"/>
  <c r="E11" i="19"/>
  <c r="D11" i="19"/>
  <c r="C11" i="19"/>
  <c r="F11" i="19" s="1"/>
  <c r="AL10" i="19"/>
  <c r="Z10" i="19"/>
  <c r="E10" i="19"/>
  <c r="E41" i="19" s="1"/>
  <c r="D21" i="7" s="1"/>
  <c r="D10" i="19"/>
  <c r="C10" i="19"/>
  <c r="AR8" i="19"/>
  <c r="AQ8" i="19"/>
  <c r="AP8" i="19"/>
  <c r="AO8" i="19"/>
  <c r="AN8" i="19"/>
  <c r="AM8" i="19"/>
  <c r="AK8" i="19"/>
  <c r="AJ8" i="19"/>
  <c r="AI8" i="19"/>
  <c r="AH8" i="19"/>
  <c r="AG8" i="19"/>
  <c r="AF8" i="19"/>
  <c r="AE8" i="19"/>
  <c r="AD8" i="19"/>
  <c r="AC8" i="19"/>
  <c r="AB8" i="19"/>
  <c r="AA8" i="19"/>
  <c r="AM7" i="19"/>
  <c r="AA7" i="19"/>
  <c r="G7" i="19"/>
  <c r="C7" i="19"/>
  <c r="B5" i="19"/>
  <c r="B4" i="19"/>
  <c r="B3" i="19"/>
  <c r="B1" i="19"/>
  <c r="AR40" i="18"/>
  <c r="AQ20" i="7" s="1"/>
  <c r="AQ40" i="18"/>
  <c r="AP20" i="7" s="1"/>
  <c r="AP40" i="18"/>
  <c r="AO20" i="7" s="1"/>
  <c r="AO40" i="18"/>
  <c r="AN20" i="7" s="1"/>
  <c r="AN40" i="18"/>
  <c r="AM20" i="7" s="1"/>
  <c r="AM40" i="18"/>
  <c r="AL20" i="7" s="1"/>
  <c r="AK40" i="18"/>
  <c r="AJ20" i="7" s="1"/>
  <c r="AJ40" i="18"/>
  <c r="AI20" i="7" s="1"/>
  <c r="AI40" i="18"/>
  <c r="AH20" i="7" s="1"/>
  <c r="AH40" i="18"/>
  <c r="AG20" i="7" s="1"/>
  <c r="AG40" i="18"/>
  <c r="AF20" i="7" s="1"/>
  <c r="AF40" i="18"/>
  <c r="AE20" i="7" s="1"/>
  <c r="AE40" i="18"/>
  <c r="AD20" i="7" s="1"/>
  <c r="AD40" i="18"/>
  <c r="AC20" i="7" s="1"/>
  <c r="AC40" i="18"/>
  <c r="AB20" i="7" s="1"/>
  <c r="AB40" i="18"/>
  <c r="AA20" i="7" s="1"/>
  <c r="AA40" i="18"/>
  <c r="Z20" i="7" s="1"/>
  <c r="Y40" i="18"/>
  <c r="X20" i="7" s="1"/>
  <c r="X40" i="18"/>
  <c r="W20" i="7" s="1"/>
  <c r="W40" i="18"/>
  <c r="V20" i="7" s="1"/>
  <c r="V40" i="18"/>
  <c r="U20" i="7" s="1"/>
  <c r="U40" i="18"/>
  <c r="T20" i="7" s="1"/>
  <c r="T40" i="18"/>
  <c r="S20" i="7" s="1"/>
  <c r="S40" i="18"/>
  <c r="R20" i="7" s="1"/>
  <c r="R40" i="18"/>
  <c r="Q20" i="7" s="1"/>
  <c r="Q40" i="18"/>
  <c r="P20" i="7" s="1"/>
  <c r="P40" i="18"/>
  <c r="O20" i="7" s="1"/>
  <c r="O40" i="18"/>
  <c r="N20" i="7" s="1"/>
  <c r="N40" i="18"/>
  <c r="M20" i="7" s="1"/>
  <c r="M40" i="18"/>
  <c r="L20" i="7" s="1"/>
  <c r="L40" i="18"/>
  <c r="K20" i="7" s="1"/>
  <c r="K40" i="18"/>
  <c r="J20" i="7" s="1"/>
  <c r="J40" i="18"/>
  <c r="I20" i="7" s="1"/>
  <c r="I40" i="18"/>
  <c r="H20" i="7" s="1"/>
  <c r="H40" i="18"/>
  <c r="G20" i="7" s="1"/>
  <c r="G40" i="18"/>
  <c r="F20" i="7" s="1"/>
  <c r="AL39" i="18"/>
  <c r="Z39" i="18"/>
  <c r="E39" i="18"/>
  <c r="D39" i="18"/>
  <c r="C39" i="18"/>
  <c r="A39" i="18"/>
  <c r="AL38" i="18"/>
  <c r="Z38" i="18"/>
  <c r="E38" i="18"/>
  <c r="D38" i="18"/>
  <c r="C38" i="18"/>
  <c r="AL37" i="18"/>
  <c r="Z37" i="18"/>
  <c r="E37" i="18"/>
  <c r="D37" i="18"/>
  <c r="C37" i="18"/>
  <c r="F37" i="18" s="1"/>
  <c r="A37" i="18"/>
  <c r="AL36" i="18"/>
  <c r="Z36" i="18"/>
  <c r="E36" i="18"/>
  <c r="F36" i="18" s="1"/>
  <c r="D36" i="18"/>
  <c r="C36" i="18"/>
  <c r="AL35" i="18"/>
  <c r="Z35" i="18"/>
  <c r="E35" i="18"/>
  <c r="D35" i="18"/>
  <c r="C35" i="18"/>
  <c r="AL34" i="18"/>
  <c r="Z34" i="18"/>
  <c r="E34" i="18"/>
  <c r="D34" i="18"/>
  <c r="C34" i="18"/>
  <c r="AL33" i="18"/>
  <c r="Z33" i="18"/>
  <c r="E33" i="18"/>
  <c r="D33" i="18"/>
  <c r="C33" i="18"/>
  <c r="AL32" i="18"/>
  <c r="Z32" i="18"/>
  <c r="F32" i="18"/>
  <c r="E32" i="18"/>
  <c r="D32" i="18"/>
  <c r="C32" i="18"/>
  <c r="AL31" i="18"/>
  <c r="Z31" i="18"/>
  <c r="E31" i="18"/>
  <c r="D31" i="18"/>
  <c r="F31" i="18" s="1"/>
  <c r="C31" i="18"/>
  <c r="A31" i="18"/>
  <c r="AL30" i="18"/>
  <c r="Z30" i="18"/>
  <c r="E30" i="18"/>
  <c r="D30" i="18"/>
  <c r="C30" i="18"/>
  <c r="F30" i="18" s="1"/>
  <c r="A30" i="18"/>
  <c r="AL29" i="18"/>
  <c r="Z29" i="18"/>
  <c r="E29" i="18"/>
  <c r="D29" i="18"/>
  <c r="F29" i="18" s="1"/>
  <c r="C29" i="18"/>
  <c r="A29" i="18"/>
  <c r="AL28" i="18"/>
  <c r="Z28" i="18"/>
  <c r="E28" i="18"/>
  <c r="D28" i="18"/>
  <c r="C28" i="18"/>
  <c r="AL27" i="18"/>
  <c r="Z27" i="18"/>
  <c r="E27" i="18"/>
  <c r="D27" i="18"/>
  <c r="C27" i="18"/>
  <c r="AL26" i="18"/>
  <c r="Z26" i="18"/>
  <c r="E26" i="18"/>
  <c r="D26" i="18"/>
  <c r="C26" i="18"/>
  <c r="AL25" i="18"/>
  <c r="Z25" i="18"/>
  <c r="E25" i="18"/>
  <c r="D25" i="18"/>
  <c r="C25" i="18"/>
  <c r="AL24" i="18"/>
  <c r="Z24" i="18"/>
  <c r="E24" i="18"/>
  <c r="D24" i="18"/>
  <c r="C24" i="18"/>
  <c r="AL23" i="18"/>
  <c r="Z23" i="18"/>
  <c r="E23" i="18"/>
  <c r="D23" i="18"/>
  <c r="C23" i="18"/>
  <c r="A23" i="18"/>
  <c r="AL22" i="18"/>
  <c r="Z22" i="18"/>
  <c r="E22" i="18"/>
  <c r="D22" i="18"/>
  <c r="C22" i="18"/>
  <c r="A22" i="18"/>
  <c r="AL21" i="18"/>
  <c r="Z21" i="18"/>
  <c r="E21" i="18"/>
  <c r="D21" i="18"/>
  <c r="F21" i="18" s="1"/>
  <c r="C21" i="18"/>
  <c r="A21" i="18"/>
  <c r="AL20" i="18"/>
  <c r="Z20" i="18"/>
  <c r="E20" i="18"/>
  <c r="D20" i="18"/>
  <c r="C20" i="18"/>
  <c r="AL19" i="18"/>
  <c r="Z19" i="18"/>
  <c r="E19" i="18"/>
  <c r="D19" i="18"/>
  <c r="C19" i="18"/>
  <c r="F19" i="18" s="1"/>
  <c r="AL18" i="18"/>
  <c r="Z18" i="18"/>
  <c r="E18" i="18"/>
  <c r="D18" i="18"/>
  <c r="C18" i="18"/>
  <c r="AL17" i="18"/>
  <c r="Z17" i="18"/>
  <c r="E17" i="18"/>
  <c r="D17" i="18"/>
  <c r="C17" i="18"/>
  <c r="A17" i="18"/>
  <c r="AL16" i="18"/>
  <c r="Z16" i="18"/>
  <c r="E16" i="18"/>
  <c r="D16" i="18"/>
  <c r="C16" i="18"/>
  <c r="F16" i="18" s="1"/>
  <c r="AL15" i="18"/>
  <c r="Z15" i="18"/>
  <c r="F15" i="18"/>
  <c r="E15" i="18"/>
  <c r="D15" i="18"/>
  <c r="C15" i="18"/>
  <c r="A15" i="18"/>
  <c r="AL14" i="18"/>
  <c r="Z14" i="18"/>
  <c r="E14" i="18"/>
  <c r="D14" i="18"/>
  <c r="C14" i="18"/>
  <c r="A14" i="18"/>
  <c r="AL13" i="18"/>
  <c r="Z13" i="18"/>
  <c r="E13" i="18"/>
  <c r="D13" i="18"/>
  <c r="C13" i="18"/>
  <c r="A13" i="18"/>
  <c r="AL12" i="18"/>
  <c r="Z12" i="18"/>
  <c r="E12" i="18"/>
  <c r="D12" i="18"/>
  <c r="C12" i="18"/>
  <c r="AL11" i="18"/>
  <c r="Z11" i="18"/>
  <c r="E11" i="18"/>
  <c r="D11" i="18"/>
  <c r="C11" i="18"/>
  <c r="AL10" i="18"/>
  <c r="Z10" i="18"/>
  <c r="E10" i="18"/>
  <c r="D10" i="18"/>
  <c r="C10" i="18"/>
  <c r="AR8" i="18"/>
  <c r="AQ8" i="18"/>
  <c r="AP8" i="18"/>
  <c r="AO8" i="18"/>
  <c r="AN8" i="18"/>
  <c r="AM8" i="18"/>
  <c r="AK8" i="18"/>
  <c r="AJ8" i="18"/>
  <c r="AI8" i="18"/>
  <c r="AH8" i="18"/>
  <c r="AG8" i="18"/>
  <c r="AF8" i="18"/>
  <c r="AE8" i="18"/>
  <c r="AD8" i="18"/>
  <c r="AC8" i="18"/>
  <c r="AB8" i="18"/>
  <c r="AA8" i="18"/>
  <c r="AM7" i="18"/>
  <c r="AA7" i="18"/>
  <c r="G7" i="18"/>
  <c r="C7" i="18"/>
  <c r="B5" i="18"/>
  <c r="B4" i="18"/>
  <c r="B3" i="18"/>
  <c r="B1" i="18"/>
  <c r="AR41" i="17"/>
  <c r="AQ19" i="7" s="1"/>
  <c r="AQ41" i="17"/>
  <c r="AP19" i="7" s="1"/>
  <c r="AP41" i="17"/>
  <c r="AO19" i="7" s="1"/>
  <c r="AO41" i="17"/>
  <c r="AN19" i="7" s="1"/>
  <c r="AN41" i="17"/>
  <c r="AM19" i="7" s="1"/>
  <c r="AM41" i="17"/>
  <c r="AL19" i="7" s="1"/>
  <c r="AK41" i="17"/>
  <c r="AJ19" i="7" s="1"/>
  <c r="AJ41" i="17"/>
  <c r="AI19" i="7" s="1"/>
  <c r="AI41" i="17"/>
  <c r="AH19" i="7" s="1"/>
  <c r="AH41" i="17"/>
  <c r="AG19" i="7" s="1"/>
  <c r="AG41" i="17"/>
  <c r="AF19" i="7" s="1"/>
  <c r="AF41" i="17"/>
  <c r="AE19" i="7" s="1"/>
  <c r="AE41" i="17"/>
  <c r="AD19" i="7" s="1"/>
  <c r="AD41" i="17"/>
  <c r="AC19" i="7" s="1"/>
  <c r="AC41" i="17"/>
  <c r="AB19" i="7" s="1"/>
  <c r="AB41" i="17"/>
  <c r="AA19" i="7" s="1"/>
  <c r="AA41" i="17"/>
  <c r="Z19" i="7" s="1"/>
  <c r="Y41" i="17"/>
  <c r="X19" i="7" s="1"/>
  <c r="X41" i="17"/>
  <c r="W19" i="7" s="1"/>
  <c r="W41" i="17"/>
  <c r="V41" i="17"/>
  <c r="U19" i="7" s="1"/>
  <c r="U41" i="17"/>
  <c r="T19" i="7" s="1"/>
  <c r="T41" i="17"/>
  <c r="S41" i="17"/>
  <c r="R19" i="7" s="1"/>
  <c r="R41" i="17"/>
  <c r="Q19" i="7" s="1"/>
  <c r="Q41" i="17"/>
  <c r="P41" i="17"/>
  <c r="O19" i="7" s="1"/>
  <c r="O41" i="17"/>
  <c r="N19" i="7" s="1"/>
  <c r="N41" i="17"/>
  <c r="M41" i="17"/>
  <c r="L19" i="7" s="1"/>
  <c r="L41" i="17"/>
  <c r="K19" i="7" s="1"/>
  <c r="K41" i="17"/>
  <c r="J41" i="17"/>
  <c r="I19" i="7" s="1"/>
  <c r="I41" i="17"/>
  <c r="H19" i="7" s="1"/>
  <c r="H41" i="17"/>
  <c r="G41" i="17"/>
  <c r="F19" i="7" s="1"/>
  <c r="AL40" i="17"/>
  <c r="Z40" i="17"/>
  <c r="E40" i="17"/>
  <c r="F40" i="17" s="1"/>
  <c r="D40" i="17"/>
  <c r="C40" i="17"/>
  <c r="AL39" i="17"/>
  <c r="Z39" i="17"/>
  <c r="E39" i="17"/>
  <c r="D39" i="17"/>
  <c r="C39" i="17"/>
  <c r="A39" i="17"/>
  <c r="AL38" i="17"/>
  <c r="Z38" i="17"/>
  <c r="E38" i="17"/>
  <c r="D38" i="17"/>
  <c r="C38" i="17"/>
  <c r="AL37" i="17"/>
  <c r="Z37" i="17"/>
  <c r="E37" i="17"/>
  <c r="F37" i="17" s="1"/>
  <c r="D37" i="17"/>
  <c r="C37" i="17"/>
  <c r="AL36" i="17"/>
  <c r="Z36" i="17"/>
  <c r="E36" i="17"/>
  <c r="D36" i="17"/>
  <c r="C36" i="17"/>
  <c r="AL35" i="17"/>
  <c r="Z35" i="17"/>
  <c r="E35" i="17"/>
  <c r="D35" i="17"/>
  <c r="C35" i="17"/>
  <c r="AL34" i="17"/>
  <c r="Z34" i="17"/>
  <c r="E34" i="17"/>
  <c r="D34" i="17"/>
  <c r="C34" i="17"/>
  <c r="AL33" i="17"/>
  <c r="Z33" i="17"/>
  <c r="E33" i="17"/>
  <c r="F33" i="17" s="1"/>
  <c r="D33" i="17"/>
  <c r="C33" i="17"/>
  <c r="AL32" i="17"/>
  <c r="Z32" i="17"/>
  <c r="E32" i="17"/>
  <c r="D32" i="17"/>
  <c r="C32" i="17"/>
  <c r="AL31" i="17"/>
  <c r="Z31" i="17"/>
  <c r="E31" i="17"/>
  <c r="D31" i="17"/>
  <c r="C31" i="17"/>
  <c r="A31" i="17"/>
  <c r="AL30" i="17"/>
  <c r="Z30" i="17"/>
  <c r="E30" i="17"/>
  <c r="F30" i="17" s="1"/>
  <c r="D30" i="17"/>
  <c r="C30" i="17"/>
  <c r="A30" i="17"/>
  <c r="AL29" i="17"/>
  <c r="Z29" i="17"/>
  <c r="E29" i="17"/>
  <c r="D29" i="17"/>
  <c r="C29" i="17"/>
  <c r="AL28" i="17"/>
  <c r="Z28" i="17"/>
  <c r="E28" i="17"/>
  <c r="D28" i="17"/>
  <c r="C28" i="17"/>
  <c r="AL27" i="17"/>
  <c r="Z27" i="17"/>
  <c r="E27" i="17"/>
  <c r="F27" i="17" s="1"/>
  <c r="D27" i="17"/>
  <c r="C27" i="17"/>
  <c r="A27" i="17"/>
  <c r="AL26" i="17"/>
  <c r="Z26" i="17"/>
  <c r="E26" i="17"/>
  <c r="D26" i="17"/>
  <c r="C26" i="17"/>
  <c r="AL25" i="17"/>
  <c r="Z25" i="17"/>
  <c r="E25" i="17"/>
  <c r="D25" i="17"/>
  <c r="C25" i="17"/>
  <c r="AL24" i="17"/>
  <c r="Z24" i="17"/>
  <c r="E24" i="17"/>
  <c r="F24" i="17" s="1"/>
  <c r="D24" i="17"/>
  <c r="C24" i="17"/>
  <c r="AL23" i="17"/>
  <c r="Z23" i="17"/>
  <c r="E23" i="17"/>
  <c r="D23" i="17"/>
  <c r="C23" i="17"/>
  <c r="A23" i="17"/>
  <c r="AL22" i="17"/>
  <c r="Z22" i="17"/>
  <c r="E22" i="17"/>
  <c r="D22" i="17"/>
  <c r="C22" i="17"/>
  <c r="A22" i="17"/>
  <c r="AL21" i="17"/>
  <c r="Z21" i="17"/>
  <c r="E21" i="17"/>
  <c r="D21" i="17"/>
  <c r="C21" i="17"/>
  <c r="AL20" i="17"/>
  <c r="Z20" i="17"/>
  <c r="E20" i="17"/>
  <c r="D20" i="17"/>
  <c r="C20" i="17"/>
  <c r="AL19" i="17"/>
  <c r="Z19" i="17"/>
  <c r="E19" i="17"/>
  <c r="D19" i="17"/>
  <c r="C19" i="17"/>
  <c r="AL18" i="17"/>
  <c r="Z18" i="17"/>
  <c r="E18" i="17"/>
  <c r="F18" i="17" s="1"/>
  <c r="D18" i="17"/>
  <c r="C18" i="17"/>
  <c r="AL17" i="17"/>
  <c r="Z17" i="17"/>
  <c r="E17" i="17"/>
  <c r="D17" i="17"/>
  <c r="C17" i="17"/>
  <c r="AL16" i="17"/>
  <c r="Z16" i="17"/>
  <c r="E16" i="17"/>
  <c r="D16" i="17"/>
  <c r="C16" i="17"/>
  <c r="AL15" i="17"/>
  <c r="Z15" i="17"/>
  <c r="E15" i="17"/>
  <c r="D15" i="17"/>
  <c r="C15" i="17"/>
  <c r="A15" i="17"/>
  <c r="AL14" i="17"/>
  <c r="Z14" i="17"/>
  <c r="E14" i="17"/>
  <c r="D14" i="17"/>
  <c r="C14" i="17"/>
  <c r="A14" i="17"/>
  <c r="AL13" i="17"/>
  <c r="Z13" i="17"/>
  <c r="E13" i="17"/>
  <c r="D13" i="17"/>
  <c r="C13" i="17"/>
  <c r="AL12" i="17"/>
  <c r="Z12" i="17"/>
  <c r="E12" i="17"/>
  <c r="F12" i="17" s="1"/>
  <c r="D12" i="17"/>
  <c r="C12" i="17"/>
  <c r="AL11" i="17"/>
  <c r="Z11" i="17"/>
  <c r="E11" i="17"/>
  <c r="D11" i="17"/>
  <c r="C11" i="17"/>
  <c r="A11" i="17"/>
  <c r="AL10" i="17"/>
  <c r="Z10" i="17"/>
  <c r="E10" i="17"/>
  <c r="D10" i="17"/>
  <c r="D41" i="17" s="1"/>
  <c r="C19" i="7" s="1"/>
  <c r="C10" i="17"/>
  <c r="AR8" i="17"/>
  <c r="AQ8" i="17"/>
  <c r="AP8" i="17"/>
  <c r="AO8" i="17"/>
  <c r="AN8" i="17"/>
  <c r="AM8" i="17"/>
  <c r="AK8" i="17"/>
  <c r="AJ8" i="17"/>
  <c r="AI8" i="17"/>
  <c r="AH8" i="17"/>
  <c r="AG8" i="17"/>
  <c r="AF8" i="17"/>
  <c r="AE8" i="17"/>
  <c r="AD8" i="17"/>
  <c r="AC8" i="17"/>
  <c r="AB8" i="17"/>
  <c r="AA8" i="17"/>
  <c r="AM7" i="17"/>
  <c r="AA7" i="17"/>
  <c r="G7" i="17"/>
  <c r="C7" i="17"/>
  <c r="B5" i="17"/>
  <c r="B4" i="17"/>
  <c r="B3" i="17"/>
  <c r="B1" i="17"/>
  <c r="AR40" i="16"/>
  <c r="AQ18" i="7" s="1"/>
  <c r="AQ40" i="16"/>
  <c r="AP18" i="7" s="1"/>
  <c r="AP40" i="16"/>
  <c r="AO18" i="7" s="1"/>
  <c r="AO40" i="16"/>
  <c r="AN18" i="7" s="1"/>
  <c r="AN40" i="16"/>
  <c r="AM18" i="7" s="1"/>
  <c r="AM40" i="16"/>
  <c r="AL18" i="7" s="1"/>
  <c r="AK40" i="16"/>
  <c r="AJ18" i="7" s="1"/>
  <c r="AJ40" i="16"/>
  <c r="AI18" i="7" s="1"/>
  <c r="AI40" i="16"/>
  <c r="AH18" i="7" s="1"/>
  <c r="AH40" i="16"/>
  <c r="AG18" i="7" s="1"/>
  <c r="AG40" i="16"/>
  <c r="AF18" i="7" s="1"/>
  <c r="AF40" i="16"/>
  <c r="AE18" i="7" s="1"/>
  <c r="AE40" i="16"/>
  <c r="AD18" i="7" s="1"/>
  <c r="AD40" i="16"/>
  <c r="AC18" i="7" s="1"/>
  <c r="AC40" i="16"/>
  <c r="AB18" i="7" s="1"/>
  <c r="AB40" i="16"/>
  <c r="AA18" i="7" s="1"/>
  <c r="AA40" i="16"/>
  <c r="Z18" i="7" s="1"/>
  <c r="Y40" i="16"/>
  <c r="X18" i="7" s="1"/>
  <c r="X40" i="16"/>
  <c r="W40" i="16"/>
  <c r="V18" i="7" s="1"/>
  <c r="V40" i="16"/>
  <c r="U18" i="7" s="1"/>
  <c r="U40" i="16"/>
  <c r="T18" i="7" s="1"/>
  <c r="T40" i="16"/>
  <c r="S18" i="7" s="1"/>
  <c r="S40" i="16"/>
  <c r="R18" i="7" s="1"/>
  <c r="R40" i="16"/>
  <c r="Q18" i="7" s="1"/>
  <c r="Q40" i="16"/>
  <c r="P18" i="7" s="1"/>
  <c r="P40" i="16"/>
  <c r="O18" i="7" s="1"/>
  <c r="O40" i="16"/>
  <c r="N18" i="7" s="1"/>
  <c r="N40" i="16"/>
  <c r="M18" i="7" s="1"/>
  <c r="M40" i="16"/>
  <c r="L18" i="7" s="1"/>
  <c r="L40" i="16"/>
  <c r="K18" i="7" s="1"/>
  <c r="K40" i="16"/>
  <c r="J40" i="16"/>
  <c r="I18" i="7" s="1"/>
  <c r="I40" i="16"/>
  <c r="H18" i="7" s="1"/>
  <c r="H40" i="16"/>
  <c r="G40" i="16"/>
  <c r="F18" i="7" s="1"/>
  <c r="AL39" i="16"/>
  <c r="Z39" i="16"/>
  <c r="E39" i="16"/>
  <c r="D39" i="16"/>
  <c r="C39" i="16"/>
  <c r="AL38" i="16"/>
  <c r="Z38" i="16"/>
  <c r="E38" i="16"/>
  <c r="D38" i="16"/>
  <c r="C38" i="16"/>
  <c r="AL37" i="16"/>
  <c r="Z37" i="16"/>
  <c r="E37" i="16"/>
  <c r="D37" i="16"/>
  <c r="C37" i="16"/>
  <c r="AL36" i="16"/>
  <c r="Z36" i="16"/>
  <c r="E36" i="16"/>
  <c r="D36" i="16"/>
  <c r="C36" i="16"/>
  <c r="AL35" i="16"/>
  <c r="Z35" i="16"/>
  <c r="E35" i="16"/>
  <c r="D35" i="16"/>
  <c r="C35" i="16"/>
  <c r="AL34" i="16"/>
  <c r="Z34" i="16"/>
  <c r="E34" i="16"/>
  <c r="D34" i="16"/>
  <c r="C34" i="16"/>
  <c r="AL33" i="16"/>
  <c r="Z33" i="16"/>
  <c r="E33" i="16"/>
  <c r="D33" i="16"/>
  <c r="C33" i="16"/>
  <c r="AL32" i="16"/>
  <c r="Z32" i="16"/>
  <c r="E32" i="16"/>
  <c r="D32" i="16"/>
  <c r="C32" i="16"/>
  <c r="AL31" i="16"/>
  <c r="Z31" i="16"/>
  <c r="E31" i="16"/>
  <c r="D31" i="16"/>
  <c r="C31" i="16"/>
  <c r="AL30" i="16"/>
  <c r="Z30" i="16"/>
  <c r="E30" i="16"/>
  <c r="D30" i="16"/>
  <c r="C30" i="16"/>
  <c r="AL29" i="16"/>
  <c r="Z29" i="16"/>
  <c r="E29" i="16"/>
  <c r="D29" i="16"/>
  <c r="C29" i="16"/>
  <c r="F29" i="16" s="1"/>
  <c r="AL28" i="16"/>
  <c r="Z28" i="16"/>
  <c r="E28" i="16"/>
  <c r="D28" i="16"/>
  <c r="C28" i="16"/>
  <c r="AL27" i="16"/>
  <c r="Z27" i="16"/>
  <c r="E27" i="16"/>
  <c r="D27" i="16"/>
  <c r="C27" i="16"/>
  <c r="AL26" i="16"/>
  <c r="Z26" i="16"/>
  <c r="E26" i="16"/>
  <c r="D26" i="16"/>
  <c r="C26" i="16"/>
  <c r="AL25" i="16"/>
  <c r="Z25" i="16"/>
  <c r="E25" i="16"/>
  <c r="D25" i="16"/>
  <c r="C25" i="16"/>
  <c r="A25" i="16"/>
  <c r="AL24" i="16"/>
  <c r="Z24" i="16"/>
  <c r="E24" i="16"/>
  <c r="D24" i="16"/>
  <c r="C24" i="16"/>
  <c r="AL23" i="16"/>
  <c r="Z23" i="16"/>
  <c r="E23" i="16"/>
  <c r="D23" i="16"/>
  <c r="C23" i="16"/>
  <c r="AL22" i="16"/>
  <c r="Z22" i="16"/>
  <c r="E22" i="16"/>
  <c r="D22" i="16"/>
  <c r="C22" i="16"/>
  <c r="AL21" i="16"/>
  <c r="Z21" i="16"/>
  <c r="E21" i="16"/>
  <c r="D21" i="16"/>
  <c r="C21" i="16"/>
  <c r="AL20" i="16"/>
  <c r="Z20" i="16"/>
  <c r="E20" i="16"/>
  <c r="D20" i="16"/>
  <c r="C20" i="16"/>
  <c r="AL19" i="16"/>
  <c r="Z19" i="16"/>
  <c r="E19" i="16"/>
  <c r="D19" i="16"/>
  <c r="C19" i="16"/>
  <c r="AL18" i="16"/>
  <c r="Z18" i="16"/>
  <c r="E18" i="16"/>
  <c r="D18" i="16"/>
  <c r="C18" i="16"/>
  <c r="F18" i="16" s="1"/>
  <c r="AL17" i="16"/>
  <c r="Z17" i="16"/>
  <c r="E17" i="16"/>
  <c r="D17" i="16"/>
  <c r="C17" i="16"/>
  <c r="A17" i="16"/>
  <c r="AL16" i="16"/>
  <c r="Z16" i="16"/>
  <c r="E16" i="16"/>
  <c r="D16" i="16"/>
  <c r="C16" i="16"/>
  <c r="AL15" i="16"/>
  <c r="Z15" i="16"/>
  <c r="E15" i="16"/>
  <c r="D15" i="16"/>
  <c r="C15" i="16"/>
  <c r="F15" i="16" s="1"/>
  <c r="AL14" i="16"/>
  <c r="Z14" i="16"/>
  <c r="E14" i="16"/>
  <c r="D14" i="16"/>
  <c r="C14" i="16"/>
  <c r="AL13" i="16"/>
  <c r="Z13" i="16"/>
  <c r="E13" i="16"/>
  <c r="D13" i="16"/>
  <c r="C13" i="16"/>
  <c r="AL12" i="16"/>
  <c r="Z12" i="16"/>
  <c r="E12" i="16"/>
  <c r="D12" i="16"/>
  <c r="C12" i="16"/>
  <c r="AL11" i="16"/>
  <c r="Z11" i="16"/>
  <c r="E11" i="16"/>
  <c r="D11" i="16"/>
  <c r="C11" i="16"/>
  <c r="AL10" i="16"/>
  <c r="Z10" i="16"/>
  <c r="E10" i="16"/>
  <c r="D10" i="16"/>
  <c r="C10" i="16"/>
  <c r="AR8" i="16"/>
  <c r="AQ8" i="16"/>
  <c r="AP8" i="16"/>
  <c r="AO8" i="16"/>
  <c r="AN8" i="16"/>
  <c r="AM8" i="16"/>
  <c r="AK8" i="16"/>
  <c r="AJ8" i="16"/>
  <c r="AI8" i="16"/>
  <c r="AH8" i="16"/>
  <c r="AG8" i="16"/>
  <c r="AF8" i="16"/>
  <c r="AE8" i="16"/>
  <c r="AD8" i="16"/>
  <c r="AC8" i="16"/>
  <c r="AB8" i="16"/>
  <c r="AA8" i="16"/>
  <c r="AM7" i="16"/>
  <c r="AA7" i="16"/>
  <c r="G7" i="16"/>
  <c r="C7" i="16"/>
  <c r="B5" i="16"/>
  <c r="B4" i="16"/>
  <c r="B3" i="16"/>
  <c r="B1" i="16"/>
  <c r="AR41" i="15"/>
  <c r="AQ17" i="7" s="1"/>
  <c r="AQ41" i="15"/>
  <c r="AP17" i="7" s="1"/>
  <c r="AP41" i="15"/>
  <c r="AO17" i="7" s="1"/>
  <c r="AO41" i="15"/>
  <c r="AN17" i="7" s="1"/>
  <c r="AN41" i="15"/>
  <c r="AM17" i="7" s="1"/>
  <c r="AM41" i="15"/>
  <c r="AL17" i="7" s="1"/>
  <c r="AK41" i="15"/>
  <c r="AJ17" i="7" s="1"/>
  <c r="AJ41" i="15"/>
  <c r="AI17" i="7" s="1"/>
  <c r="AI41" i="15"/>
  <c r="AH17" i="7" s="1"/>
  <c r="AH41" i="15"/>
  <c r="AG17" i="7" s="1"/>
  <c r="AG41" i="15"/>
  <c r="AF17" i="7" s="1"/>
  <c r="AF41" i="15"/>
  <c r="AE17" i="7" s="1"/>
  <c r="AE41" i="15"/>
  <c r="AD17" i="7" s="1"/>
  <c r="AD41" i="15"/>
  <c r="AC17" i="7" s="1"/>
  <c r="AC41" i="15"/>
  <c r="AB17" i="7" s="1"/>
  <c r="AB41" i="15"/>
  <c r="AA17" i="7" s="1"/>
  <c r="AA41" i="15"/>
  <c r="Z17" i="7" s="1"/>
  <c r="Y41" i="15"/>
  <c r="X17" i="7" s="1"/>
  <c r="X41" i="15"/>
  <c r="W17" i="7" s="1"/>
  <c r="W41" i="15"/>
  <c r="V41" i="15"/>
  <c r="U17" i="7" s="1"/>
  <c r="U41" i="15"/>
  <c r="T41" i="15"/>
  <c r="S17" i="7" s="1"/>
  <c r="S41" i="15"/>
  <c r="R17" i="7" s="1"/>
  <c r="R41" i="15"/>
  <c r="Q17" i="7" s="1"/>
  <c r="Q41" i="15"/>
  <c r="P41" i="15"/>
  <c r="O17" i="7" s="1"/>
  <c r="O41" i="15"/>
  <c r="N17" i="7" s="1"/>
  <c r="N41" i="15"/>
  <c r="M41" i="15"/>
  <c r="L41" i="15"/>
  <c r="K17" i="7" s="1"/>
  <c r="K41" i="15"/>
  <c r="J17" i="7" s="1"/>
  <c r="J41" i="15"/>
  <c r="I17" i="7" s="1"/>
  <c r="I41" i="15"/>
  <c r="H41" i="15"/>
  <c r="G17" i="7" s="1"/>
  <c r="G41" i="15"/>
  <c r="F17" i="7" s="1"/>
  <c r="AL40" i="15"/>
  <c r="Z40" i="15"/>
  <c r="E40" i="15"/>
  <c r="D40" i="15"/>
  <c r="C40" i="15"/>
  <c r="F40" i="15" s="1"/>
  <c r="AL39" i="15"/>
  <c r="Z39" i="15"/>
  <c r="E39" i="15"/>
  <c r="D39" i="15"/>
  <c r="C39" i="15"/>
  <c r="AL38" i="15"/>
  <c r="Z38" i="15"/>
  <c r="E38" i="15"/>
  <c r="D38" i="15"/>
  <c r="C38" i="15"/>
  <c r="A38" i="15"/>
  <c r="AL37" i="15"/>
  <c r="Z37" i="15"/>
  <c r="E37" i="15"/>
  <c r="D37" i="15"/>
  <c r="C37" i="15"/>
  <c r="F37" i="15" s="1"/>
  <c r="A37" i="15"/>
  <c r="AL36" i="15"/>
  <c r="Z36" i="15"/>
  <c r="E36" i="15"/>
  <c r="D36" i="15"/>
  <c r="C36" i="15"/>
  <c r="AL35" i="15"/>
  <c r="Z35" i="15"/>
  <c r="E35" i="15"/>
  <c r="D35" i="15"/>
  <c r="C35" i="15"/>
  <c r="AL34" i="15"/>
  <c r="Z34" i="15"/>
  <c r="E34" i="15"/>
  <c r="D34" i="15"/>
  <c r="C34" i="15"/>
  <c r="F34" i="15" s="1"/>
  <c r="AL33" i="15"/>
  <c r="Z33" i="15"/>
  <c r="E33" i="15"/>
  <c r="D33" i="15"/>
  <c r="C33" i="15"/>
  <c r="A33" i="15"/>
  <c r="AL32" i="15"/>
  <c r="Z32" i="15"/>
  <c r="E32" i="15"/>
  <c r="D32" i="15"/>
  <c r="C32" i="15"/>
  <c r="AL31" i="15"/>
  <c r="Z31" i="15"/>
  <c r="E31" i="15"/>
  <c r="D31" i="15"/>
  <c r="C31" i="15"/>
  <c r="F31" i="15" s="1"/>
  <c r="AL30" i="15"/>
  <c r="Z30" i="15"/>
  <c r="E30" i="15"/>
  <c r="D30" i="15"/>
  <c r="C30" i="15"/>
  <c r="AL29" i="15"/>
  <c r="Z29" i="15"/>
  <c r="E29" i="15"/>
  <c r="D29" i="15"/>
  <c r="C29" i="15"/>
  <c r="AL28" i="15"/>
  <c r="Z28" i="15"/>
  <c r="E28" i="15"/>
  <c r="D28" i="15"/>
  <c r="C28" i="15"/>
  <c r="AL27" i="15"/>
  <c r="Z27" i="15"/>
  <c r="E27" i="15"/>
  <c r="D27" i="15"/>
  <c r="C27" i="15"/>
  <c r="F27" i="15" s="1"/>
  <c r="AL26" i="15"/>
  <c r="Z26" i="15"/>
  <c r="E26" i="15"/>
  <c r="D26" i="15"/>
  <c r="C26" i="15"/>
  <c r="AL25" i="15"/>
  <c r="Z25" i="15"/>
  <c r="E25" i="15"/>
  <c r="D25" i="15"/>
  <c r="C25" i="15"/>
  <c r="A25" i="15"/>
  <c r="AL24" i="15"/>
  <c r="Z24" i="15"/>
  <c r="E24" i="15"/>
  <c r="D24" i="15"/>
  <c r="C24" i="15"/>
  <c r="F24" i="15" s="1"/>
  <c r="AL23" i="15"/>
  <c r="Z23" i="15"/>
  <c r="E23" i="15"/>
  <c r="D23" i="15"/>
  <c r="C23" i="15"/>
  <c r="AL22" i="15"/>
  <c r="Z22" i="15"/>
  <c r="E22" i="15"/>
  <c r="D22" i="15"/>
  <c r="C22" i="15"/>
  <c r="AL21" i="15"/>
  <c r="Z21" i="15"/>
  <c r="E21" i="15"/>
  <c r="D21" i="15"/>
  <c r="C21" i="15"/>
  <c r="AL20" i="15"/>
  <c r="Z20" i="15"/>
  <c r="E20" i="15"/>
  <c r="D20" i="15"/>
  <c r="C20" i="15"/>
  <c r="F20" i="15" s="1"/>
  <c r="AL19" i="15"/>
  <c r="Z19" i="15"/>
  <c r="E19" i="15"/>
  <c r="D19" i="15"/>
  <c r="C19" i="15"/>
  <c r="AL18" i="15"/>
  <c r="Z18" i="15"/>
  <c r="E18" i="15"/>
  <c r="D18" i="15"/>
  <c r="C18" i="15"/>
  <c r="AL17" i="15"/>
  <c r="Z17" i="15"/>
  <c r="E17" i="15"/>
  <c r="D17" i="15"/>
  <c r="C17" i="15"/>
  <c r="A17" i="15"/>
  <c r="AL16" i="15"/>
  <c r="Z16" i="15"/>
  <c r="E16" i="15"/>
  <c r="D16" i="15"/>
  <c r="C16" i="15"/>
  <c r="AL15" i="15"/>
  <c r="Z15" i="15"/>
  <c r="E15" i="15"/>
  <c r="D15" i="15"/>
  <c r="C15" i="15"/>
  <c r="AL14" i="15"/>
  <c r="Z14" i="15"/>
  <c r="E14" i="15"/>
  <c r="D14" i="15"/>
  <c r="C14" i="15"/>
  <c r="A14" i="15"/>
  <c r="AL13" i="15"/>
  <c r="Z13" i="15"/>
  <c r="E13" i="15"/>
  <c r="D13" i="15"/>
  <c r="C13" i="15"/>
  <c r="AL12" i="15"/>
  <c r="Z12" i="15"/>
  <c r="E12" i="15"/>
  <c r="D12" i="15"/>
  <c r="C12" i="15"/>
  <c r="AL11" i="15"/>
  <c r="Z11" i="15"/>
  <c r="E11" i="15"/>
  <c r="D11" i="15"/>
  <c r="C11" i="15"/>
  <c r="AL10" i="15"/>
  <c r="AL41" i="15" s="1"/>
  <c r="AK17" i="7" s="1"/>
  <c r="Z10" i="15"/>
  <c r="E10" i="15"/>
  <c r="D10" i="15"/>
  <c r="C10" i="15"/>
  <c r="AR8" i="15"/>
  <c r="AQ8" i="15"/>
  <c r="AP8" i="15"/>
  <c r="AO8" i="15"/>
  <c r="AN8" i="15"/>
  <c r="AM8" i="15"/>
  <c r="AK8" i="15"/>
  <c r="AJ8" i="15"/>
  <c r="AI8" i="15"/>
  <c r="AH8" i="15"/>
  <c r="AG8" i="15"/>
  <c r="AF8" i="15"/>
  <c r="AE8" i="15"/>
  <c r="AD8" i="15"/>
  <c r="AC8" i="15"/>
  <c r="AB8" i="15"/>
  <c r="AA8" i="15"/>
  <c r="AM7" i="15"/>
  <c r="AA7" i="15"/>
  <c r="G7" i="15"/>
  <c r="C7" i="15"/>
  <c r="B5" i="15"/>
  <c r="B4" i="15"/>
  <c r="B3" i="15"/>
  <c r="B1" i="15"/>
  <c r="AR41" i="14"/>
  <c r="AQ16" i="7" s="1"/>
  <c r="AQ41" i="14"/>
  <c r="AP16" i="7" s="1"/>
  <c r="AP41" i="14"/>
  <c r="AO16" i="7" s="1"/>
  <c r="AO41" i="14"/>
  <c r="AN16" i="7" s="1"/>
  <c r="AN41" i="14"/>
  <c r="AM16" i="7" s="1"/>
  <c r="AM41" i="14"/>
  <c r="AL16" i="7" s="1"/>
  <c r="AK41" i="14"/>
  <c r="AJ16" i="7" s="1"/>
  <c r="AJ41" i="14"/>
  <c r="AI16" i="7" s="1"/>
  <c r="AI41" i="14"/>
  <c r="AH16" i="7" s="1"/>
  <c r="AH41" i="14"/>
  <c r="AG16" i="7" s="1"/>
  <c r="AG41" i="14"/>
  <c r="AF16" i="7" s="1"/>
  <c r="AF41" i="14"/>
  <c r="AE16" i="7" s="1"/>
  <c r="AE41" i="14"/>
  <c r="AD16" i="7" s="1"/>
  <c r="AD41" i="14"/>
  <c r="AC16" i="7" s="1"/>
  <c r="AC41" i="14"/>
  <c r="AB16" i="7" s="1"/>
  <c r="AB41" i="14"/>
  <c r="AA16" i="7" s="1"/>
  <c r="AA41" i="14"/>
  <c r="Z16" i="7" s="1"/>
  <c r="Y41" i="14"/>
  <c r="X16" i="7" s="1"/>
  <c r="X41" i="14"/>
  <c r="W16" i="7" s="1"/>
  <c r="W41" i="14"/>
  <c r="V41" i="14"/>
  <c r="U16" i="7" s="1"/>
  <c r="U41" i="14"/>
  <c r="T41" i="14"/>
  <c r="S16" i="7" s="1"/>
  <c r="S41" i="14"/>
  <c r="R16" i="7" s="1"/>
  <c r="R41" i="14"/>
  <c r="Q16" i="7" s="1"/>
  <c r="Q41" i="14"/>
  <c r="P41" i="14"/>
  <c r="O16" i="7" s="1"/>
  <c r="O41" i="14"/>
  <c r="N16" i="7" s="1"/>
  <c r="N41" i="14"/>
  <c r="M41" i="14"/>
  <c r="L16" i="7" s="1"/>
  <c r="L41" i="14"/>
  <c r="K16" i="7" s="1"/>
  <c r="K41" i="14"/>
  <c r="J16" i="7" s="1"/>
  <c r="J41" i="14"/>
  <c r="I16" i="7" s="1"/>
  <c r="I41" i="14"/>
  <c r="H41" i="14"/>
  <c r="G16" i="7" s="1"/>
  <c r="G41" i="14"/>
  <c r="F16" i="7" s="1"/>
  <c r="AL40" i="14"/>
  <c r="Z40" i="14"/>
  <c r="E40" i="14"/>
  <c r="D40" i="14"/>
  <c r="C40" i="14"/>
  <c r="AL39" i="14"/>
  <c r="Z39" i="14"/>
  <c r="E39" i="14"/>
  <c r="D39" i="14"/>
  <c r="C39" i="14"/>
  <c r="F39" i="14" s="1"/>
  <c r="AL38" i="14"/>
  <c r="Z38" i="14"/>
  <c r="E38" i="14"/>
  <c r="D38" i="14"/>
  <c r="C38" i="14"/>
  <c r="AL37" i="14"/>
  <c r="Z37" i="14"/>
  <c r="E37" i="14"/>
  <c r="D37" i="14"/>
  <c r="C37" i="14"/>
  <c r="F37" i="14" s="1"/>
  <c r="AL36" i="14"/>
  <c r="Z36" i="14"/>
  <c r="E36" i="14"/>
  <c r="D36" i="14"/>
  <c r="C36" i="14"/>
  <c r="AL35" i="14"/>
  <c r="Z35" i="14"/>
  <c r="E35" i="14"/>
  <c r="D35" i="14"/>
  <c r="C35" i="14"/>
  <c r="AL34" i="14"/>
  <c r="Z34" i="14"/>
  <c r="E34" i="14"/>
  <c r="D34" i="14"/>
  <c r="C34" i="14"/>
  <c r="AL33" i="14"/>
  <c r="Z33" i="14"/>
  <c r="E33" i="14"/>
  <c r="D33" i="14"/>
  <c r="C33" i="14"/>
  <c r="AL32" i="14"/>
  <c r="Z32" i="14"/>
  <c r="E32" i="14"/>
  <c r="D32" i="14"/>
  <c r="C32" i="14"/>
  <c r="AL31" i="14"/>
  <c r="Z31" i="14"/>
  <c r="E31" i="14"/>
  <c r="D31" i="14"/>
  <c r="C31" i="14"/>
  <c r="F31" i="14" s="1"/>
  <c r="AL30" i="14"/>
  <c r="Z30" i="14"/>
  <c r="E30" i="14"/>
  <c r="D30" i="14"/>
  <c r="C30" i="14"/>
  <c r="AL29" i="14"/>
  <c r="Z29" i="14"/>
  <c r="E29" i="14"/>
  <c r="D29" i="14"/>
  <c r="C29" i="14"/>
  <c r="F29" i="14" s="1"/>
  <c r="A29" i="14"/>
  <c r="AL28" i="14"/>
  <c r="Z28" i="14"/>
  <c r="E28" i="14"/>
  <c r="D28" i="14"/>
  <c r="C28" i="14"/>
  <c r="F28" i="14" s="1"/>
  <c r="AL27" i="14"/>
  <c r="Z27" i="14"/>
  <c r="E27" i="14"/>
  <c r="D27" i="14"/>
  <c r="C27" i="14"/>
  <c r="A27" i="14"/>
  <c r="AL26" i="14"/>
  <c r="Z26" i="14"/>
  <c r="E26" i="14"/>
  <c r="D26" i="14"/>
  <c r="C26" i="14"/>
  <c r="A26" i="14"/>
  <c r="AL25" i="14"/>
  <c r="Z25" i="14"/>
  <c r="E25" i="14"/>
  <c r="D25" i="14"/>
  <c r="C25" i="14"/>
  <c r="AL24" i="14"/>
  <c r="Z24" i="14"/>
  <c r="E24" i="14"/>
  <c r="D24" i="14"/>
  <c r="C24" i="14"/>
  <c r="AL23" i="14"/>
  <c r="Z23" i="14"/>
  <c r="E23" i="14"/>
  <c r="D23" i="14"/>
  <c r="C23" i="14"/>
  <c r="AL22" i="14"/>
  <c r="Z22" i="14"/>
  <c r="E22" i="14"/>
  <c r="D22" i="14"/>
  <c r="C22" i="14"/>
  <c r="AL21" i="14"/>
  <c r="Z21" i="14"/>
  <c r="E21" i="14"/>
  <c r="D21" i="14"/>
  <c r="C21" i="14"/>
  <c r="AL20" i="14"/>
  <c r="Z20" i="14"/>
  <c r="E20" i="14"/>
  <c r="D20" i="14"/>
  <c r="C20" i="14"/>
  <c r="F20" i="14" s="1"/>
  <c r="A20" i="14"/>
  <c r="AL19" i="14"/>
  <c r="Z19" i="14"/>
  <c r="E19" i="14"/>
  <c r="D19" i="14"/>
  <c r="C19" i="14"/>
  <c r="F19" i="14" s="1"/>
  <c r="AL18" i="14"/>
  <c r="Z18" i="14"/>
  <c r="E18" i="14"/>
  <c r="D18" i="14"/>
  <c r="C18" i="14"/>
  <c r="A18" i="14"/>
  <c r="AL17" i="14"/>
  <c r="Z17" i="14"/>
  <c r="E17" i="14"/>
  <c r="D17" i="14"/>
  <c r="C17" i="14"/>
  <c r="AL16" i="14"/>
  <c r="Z16" i="14"/>
  <c r="E16" i="14"/>
  <c r="D16" i="14"/>
  <c r="C16" i="14"/>
  <c r="AL15" i="14"/>
  <c r="Z15" i="14"/>
  <c r="E15" i="14"/>
  <c r="D15" i="14"/>
  <c r="C15" i="14"/>
  <c r="AL14" i="14"/>
  <c r="Z14" i="14"/>
  <c r="E14" i="14"/>
  <c r="D14" i="14"/>
  <c r="C14" i="14"/>
  <c r="F14" i="14" s="1"/>
  <c r="AL13" i="14"/>
  <c r="Z13" i="14"/>
  <c r="E13" i="14"/>
  <c r="D13" i="14"/>
  <c r="C13" i="14"/>
  <c r="AL12" i="14"/>
  <c r="Z12" i="14"/>
  <c r="E12" i="14"/>
  <c r="D12" i="14"/>
  <c r="C12" i="14"/>
  <c r="AL11" i="14"/>
  <c r="Z11" i="14"/>
  <c r="E11" i="14"/>
  <c r="D11" i="14"/>
  <c r="C11" i="14"/>
  <c r="A11" i="14"/>
  <c r="AL10" i="14"/>
  <c r="Z10" i="14"/>
  <c r="Z41" i="14" s="1"/>
  <c r="Y16" i="7" s="1"/>
  <c r="E10" i="14"/>
  <c r="D10" i="14"/>
  <c r="C10" i="14"/>
  <c r="AR8" i="14"/>
  <c r="AQ8" i="14"/>
  <c r="AP8" i="14"/>
  <c r="AO8" i="14"/>
  <c r="AN8" i="14"/>
  <c r="AM8" i="14"/>
  <c r="AK8" i="14"/>
  <c r="AJ8" i="14"/>
  <c r="AI8" i="14"/>
  <c r="AH8" i="14"/>
  <c r="AG8" i="14"/>
  <c r="AF8" i="14"/>
  <c r="AE8" i="14"/>
  <c r="AD8" i="14"/>
  <c r="AC8" i="14"/>
  <c r="AB8" i="14"/>
  <c r="AA8" i="14"/>
  <c r="AM7" i="14"/>
  <c r="AA7" i="14"/>
  <c r="G7" i="14"/>
  <c r="C7" i="14"/>
  <c r="B5" i="14"/>
  <c r="B4" i="14"/>
  <c r="B3" i="14"/>
  <c r="B1" i="14"/>
  <c r="AR40" i="13"/>
  <c r="AQ15" i="7" s="1"/>
  <c r="AQ40" i="13"/>
  <c r="AP15" i="7" s="1"/>
  <c r="AP40" i="13"/>
  <c r="AO15" i="7" s="1"/>
  <c r="AO40" i="13"/>
  <c r="AN15" i="7" s="1"/>
  <c r="AN40" i="13"/>
  <c r="AM15" i="7" s="1"/>
  <c r="AM40" i="13"/>
  <c r="AL15" i="7" s="1"/>
  <c r="AK40" i="13"/>
  <c r="AJ15" i="7" s="1"/>
  <c r="AJ40" i="13"/>
  <c r="AI15" i="7" s="1"/>
  <c r="AI40" i="13"/>
  <c r="AH15" i="7" s="1"/>
  <c r="AH40" i="13"/>
  <c r="AG15" i="7" s="1"/>
  <c r="AG40" i="13"/>
  <c r="AF15" i="7" s="1"/>
  <c r="AF40" i="13"/>
  <c r="AE15" i="7" s="1"/>
  <c r="AE40" i="13"/>
  <c r="AD15" i="7" s="1"/>
  <c r="AD40" i="13"/>
  <c r="AC15" i="7" s="1"/>
  <c r="AC40" i="13"/>
  <c r="AB15" i="7" s="1"/>
  <c r="AB40" i="13"/>
  <c r="AA15" i="7" s="1"/>
  <c r="AA40" i="13"/>
  <c r="Z15" i="7" s="1"/>
  <c r="Y40" i="13"/>
  <c r="X15" i="7" s="1"/>
  <c r="X40" i="13"/>
  <c r="W15" i="7" s="1"/>
  <c r="W40" i="13"/>
  <c r="V15" i="7" s="1"/>
  <c r="V40" i="13"/>
  <c r="U15" i="7" s="1"/>
  <c r="U40" i="13"/>
  <c r="T40" i="13"/>
  <c r="S15" i="7" s="1"/>
  <c r="S40" i="13"/>
  <c r="R15" i="7" s="1"/>
  <c r="R40" i="13"/>
  <c r="Q15" i="7" s="1"/>
  <c r="Q40" i="13"/>
  <c r="P15" i="7" s="1"/>
  <c r="P40" i="13"/>
  <c r="O15" i="7" s="1"/>
  <c r="O40" i="13"/>
  <c r="N15" i="7" s="1"/>
  <c r="N40" i="13"/>
  <c r="M40" i="13"/>
  <c r="L15" i="7" s="1"/>
  <c r="L40" i="13"/>
  <c r="K15" i="7" s="1"/>
  <c r="K40" i="13"/>
  <c r="J40" i="13"/>
  <c r="I15" i="7" s="1"/>
  <c r="I40" i="13"/>
  <c r="H15" i="7" s="1"/>
  <c r="H40" i="13"/>
  <c r="G15" i="7" s="1"/>
  <c r="G40" i="13"/>
  <c r="F15" i="7" s="1"/>
  <c r="AL39" i="13"/>
  <c r="Z39" i="13"/>
  <c r="E39" i="13"/>
  <c r="D39" i="13"/>
  <c r="C39" i="13"/>
  <c r="AL38" i="13"/>
  <c r="Z38" i="13"/>
  <c r="E38" i="13"/>
  <c r="D38" i="13"/>
  <c r="C38" i="13"/>
  <c r="F38" i="13" s="1"/>
  <c r="AL37" i="13"/>
  <c r="Z37" i="13"/>
  <c r="E37" i="13"/>
  <c r="D37" i="13"/>
  <c r="C37" i="13"/>
  <c r="F37" i="13" s="1"/>
  <c r="AL36" i="13"/>
  <c r="Z36" i="13"/>
  <c r="E36" i="13"/>
  <c r="D36" i="13"/>
  <c r="C36" i="13"/>
  <c r="AL35" i="13"/>
  <c r="Z35" i="13"/>
  <c r="E35" i="13"/>
  <c r="D35" i="13"/>
  <c r="C35" i="13"/>
  <c r="AL34" i="13"/>
  <c r="Z34" i="13"/>
  <c r="E34" i="13"/>
  <c r="D34" i="13"/>
  <c r="C34" i="13"/>
  <c r="AL33" i="13"/>
  <c r="Z33" i="13"/>
  <c r="E33" i="13"/>
  <c r="D33" i="13"/>
  <c r="C33" i="13"/>
  <c r="AL32" i="13"/>
  <c r="Z32" i="13"/>
  <c r="E32" i="13"/>
  <c r="D32" i="13"/>
  <c r="C32" i="13"/>
  <c r="AL31" i="13"/>
  <c r="Z31" i="13"/>
  <c r="E31" i="13"/>
  <c r="D31" i="13"/>
  <c r="C31" i="13"/>
  <c r="AL30" i="13"/>
  <c r="Z30" i="13"/>
  <c r="E30" i="13"/>
  <c r="D30" i="13"/>
  <c r="C30" i="13"/>
  <c r="F30" i="13" s="1"/>
  <c r="AL29" i="13"/>
  <c r="Z29" i="13"/>
  <c r="E29" i="13"/>
  <c r="D29" i="13"/>
  <c r="C29" i="13"/>
  <c r="A29" i="13"/>
  <c r="AL28" i="13"/>
  <c r="Z28" i="13"/>
  <c r="E28" i="13"/>
  <c r="D28" i="13"/>
  <c r="C28" i="13"/>
  <c r="AL27" i="13"/>
  <c r="Z27" i="13"/>
  <c r="E27" i="13"/>
  <c r="D27" i="13"/>
  <c r="C27" i="13"/>
  <c r="AL26" i="13"/>
  <c r="Z26" i="13"/>
  <c r="E26" i="13"/>
  <c r="D26" i="13"/>
  <c r="C26" i="13"/>
  <c r="AL25" i="13"/>
  <c r="Z25" i="13"/>
  <c r="E25" i="13"/>
  <c r="D25" i="13"/>
  <c r="C25" i="13"/>
  <c r="AL24" i="13"/>
  <c r="Z24" i="13"/>
  <c r="E24" i="13"/>
  <c r="D24" i="13"/>
  <c r="C24" i="13"/>
  <c r="AL23" i="13"/>
  <c r="Z23" i="13"/>
  <c r="E23" i="13"/>
  <c r="D23" i="13"/>
  <c r="C23" i="13"/>
  <c r="A23" i="13"/>
  <c r="AL22" i="13"/>
  <c r="Z22" i="13"/>
  <c r="E22" i="13"/>
  <c r="D22" i="13"/>
  <c r="C22" i="13"/>
  <c r="AL21" i="13"/>
  <c r="Z21" i="13"/>
  <c r="E21" i="13"/>
  <c r="D21" i="13"/>
  <c r="C21" i="13"/>
  <c r="A21" i="13"/>
  <c r="AL20" i="13"/>
  <c r="Z20" i="13"/>
  <c r="E20" i="13"/>
  <c r="D20" i="13"/>
  <c r="C20" i="13"/>
  <c r="F20" i="13" s="1"/>
  <c r="AL19" i="13"/>
  <c r="Z19" i="13"/>
  <c r="E19" i="13"/>
  <c r="D19" i="13"/>
  <c r="C19" i="13"/>
  <c r="A19" i="13"/>
  <c r="AL18" i="13"/>
  <c r="Z18" i="13"/>
  <c r="E18" i="13"/>
  <c r="D18" i="13"/>
  <c r="C18" i="13"/>
  <c r="AL17" i="13"/>
  <c r="Z17" i="13"/>
  <c r="E17" i="13"/>
  <c r="D17" i="13"/>
  <c r="C17" i="13"/>
  <c r="F17" i="13" s="1"/>
  <c r="AL16" i="13"/>
  <c r="Z16" i="13"/>
  <c r="E16" i="13"/>
  <c r="D16" i="13"/>
  <c r="C16" i="13"/>
  <c r="AL15" i="13"/>
  <c r="Z15" i="13"/>
  <c r="E15" i="13"/>
  <c r="D15" i="13"/>
  <c r="C15" i="13"/>
  <c r="AL14" i="13"/>
  <c r="Z14" i="13"/>
  <c r="E14" i="13"/>
  <c r="D14" i="13"/>
  <c r="C14" i="13"/>
  <c r="AL13" i="13"/>
  <c r="Z13" i="13"/>
  <c r="E13" i="13"/>
  <c r="D13" i="13"/>
  <c r="C13" i="13"/>
  <c r="F13" i="13" s="1"/>
  <c r="AL12" i="13"/>
  <c r="Z12" i="13"/>
  <c r="E12" i="13"/>
  <c r="D12" i="13"/>
  <c r="C12" i="13"/>
  <c r="AL11" i="13"/>
  <c r="Z11" i="13"/>
  <c r="E11" i="13"/>
  <c r="D11" i="13"/>
  <c r="C11" i="13"/>
  <c r="A11" i="13"/>
  <c r="AL10" i="13"/>
  <c r="Z10" i="13"/>
  <c r="E10" i="13"/>
  <c r="D10" i="13"/>
  <c r="C10" i="13"/>
  <c r="AR8" i="13"/>
  <c r="AQ8" i="13"/>
  <c r="AP8" i="13"/>
  <c r="AO8" i="13"/>
  <c r="AN8" i="13"/>
  <c r="AM8" i="13"/>
  <c r="AK8" i="13"/>
  <c r="AJ8" i="13"/>
  <c r="AI8" i="13"/>
  <c r="AH8" i="13"/>
  <c r="AG8" i="13"/>
  <c r="AF8" i="13"/>
  <c r="AE8" i="13"/>
  <c r="AD8" i="13"/>
  <c r="AC8" i="13"/>
  <c r="AB8" i="13"/>
  <c r="AA8" i="13"/>
  <c r="AM7" i="13"/>
  <c r="AA7" i="13"/>
  <c r="G7" i="13"/>
  <c r="C7" i="13"/>
  <c r="B5" i="13"/>
  <c r="B4" i="13"/>
  <c r="B3" i="13"/>
  <c r="B1" i="13"/>
  <c r="W42" i="12"/>
  <c r="AR41" i="12"/>
  <c r="AQ14" i="7" s="1"/>
  <c r="AQ41" i="12"/>
  <c r="AP14" i="7" s="1"/>
  <c r="AP41" i="12"/>
  <c r="AO14" i="7" s="1"/>
  <c r="AO41" i="12"/>
  <c r="AN14" i="7" s="1"/>
  <c r="AN41" i="12"/>
  <c r="AM14" i="7" s="1"/>
  <c r="AM41" i="12"/>
  <c r="AL14" i="7" s="1"/>
  <c r="AK41" i="12"/>
  <c r="AJ14" i="7" s="1"/>
  <c r="AJ41" i="12"/>
  <c r="AI14" i="7" s="1"/>
  <c r="AI41" i="12"/>
  <c r="AH14" i="7" s="1"/>
  <c r="AH41" i="12"/>
  <c r="AG14" i="7" s="1"/>
  <c r="AG41" i="12"/>
  <c r="AF14" i="7" s="1"/>
  <c r="AF41" i="12"/>
  <c r="AE14" i="7" s="1"/>
  <c r="AE41" i="12"/>
  <c r="AD14" i="7" s="1"/>
  <c r="AD41" i="12"/>
  <c r="AC14" i="7" s="1"/>
  <c r="AC41" i="12"/>
  <c r="AB14" i="7" s="1"/>
  <c r="AB41" i="12"/>
  <c r="AA14" i="7" s="1"/>
  <c r="AA41" i="12"/>
  <c r="Z14" i="7" s="1"/>
  <c r="Y41" i="12"/>
  <c r="X14" i="7" s="1"/>
  <c r="X41" i="12"/>
  <c r="W14" i="7" s="1"/>
  <c r="W41" i="12"/>
  <c r="V14" i="7" s="1"/>
  <c r="V41" i="12"/>
  <c r="U14" i="7" s="1"/>
  <c r="U41" i="12"/>
  <c r="T41" i="12"/>
  <c r="S14" i="7" s="1"/>
  <c r="S41" i="12"/>
  <c r="R14" i="7" s="1"/>
  <c r="R41" i="12"/>
  <c r="Q41" i="12"/>
  <c r="P14" i="7" s="1"/>
  <c r="P41" i="12"/>
  <c r="O14" i="7" s="1"/>
  <c r="O41" i="12"/>
  <c r="N14" i="7" s="1"/>
  <c r="N41" i="12"/>
  <c r="M41" i="12"/>
  <c r="L14" i="7" s="1"/>
  <c r="L41" i="12"/>
  <c r="K14" i="7" s="1"/>
  <c r="K41" i="12"/>
  <c r="J41" i="12"/>
  <c r="I14" i="7" s="1"/>
  <c r="I41" i="12"/>
  <c r="H14" i="7" s="1"/>
  <c r="H41" i="12"/>
  <c r="G41" i="12"/>
  <c r="F14" i="7" s="1"/>
  <c r="AL40" i="12"/>
  <c r="Z40" i="12"/>
  <c r="E40" i="12"/>
  <c r="D40" i="12"/>
  <c r="C40" i="12"/>
  <c r="AL39" i="12"/>
  <c r="Z39" i="12"/>
  <c r="E39" i="12"/>
  <c r="D39" i="12"/>
  <c r="C39" i="12"/>
  <c r="F39" i="12" s="1"/>
  <c r="A39" i="12"/>
  <c r="AL38" i="12"/>
  <c r="Z38" i="12"/>
  <c r="E38" i="12"/>
  <c r="D38" i="12"/>
  <c r="C38" i="12"/>
  <c r="F38" i="12" s="1"/>
  <c r="A38" i="12"/>
  <c r="AL37" i="12"/>
  <c r="Z37" i="12"/>
  <c r="E37" i="12"/>
  <c r="D37" i="12"/>
  <c r="C37" i="12"/>
  <c r="F37" i="12" s="1"/>
  <c r="AL36" i="12"/>
  <c r="Z36" i="12"/>
  <c r="E36" i="12"/>
  <c r="D36" i="12"/>
  <c r="C36" i="12"/>
  <c r="F36" i="12" s="1"/>
  <c r="AL35" i="12"/>
  <c r="Z35" i="12"/>
  <c r="E35" i="12"/>
  <c r="D35" i="12"/>
  <c r="C35" i="12"/>
  <c r="F35" i="12" s="1"/>
  <c r="AL34" i="12"/>
  <c r="Z34" i="12"/>
  <c r="E34" i="12"/>
  <c r="D34" i="12"/>
  <c r="C34" i="12"/>
  <c r="AL33" i="12"/>
  <c r="Z33" i="12"/>
  <c r="E33" i="12"/>
  <c r="D33" i="12"/>
  <c r="C33" i="12"/>
  <c r="F33" i="12" s="1"/>
  <c r="A33" i="12"/>
  <c r="AL32" i="12"/>
  <c r="Z32" i="12"/>
  <c r="E32" i="12"/>
  <c r="D32" i="12"/>
  <c r="C32" i="12"/>
  <c r="F32" i="12" s="1"/>
  <c r="AL31" i="12"/>
  <c r="Z31" i="12"/>
  <c r="E31" i="12"/>
  <c r="D31" i="12"/>
  <c r="C31" i="12"/>
  <c r="AL30" i="12"/>
  <c r="Z30" i="12"/>
  <c r="E30" i="12"/>
  <c r="D30" i="12"/>
  <c r="C30" i="12"/>
  <c r="F30" i="12" s="1"/>
  <c r="A30" i="12"/>
  <c r="AL29" i="12"/>
  <c r="Z29" i="12"/>
  <c r="E29" i="12"/>
  <c r="D29" i="12"/>
  <c r="C29" i="12"/>
  <c r="F29" i="12" s="1"/>
  <c r="AL28" i="12"/>
  <c r="Z28" i="12"/>
  <c r="E28" i="12"/>
  <c r="D28" i="12"/>
  <c r="C28" i="12"/>
  <c r="AL27" i="12"/>
  <c r="Z27" i="12"/>
  <c r="E27" i="12"/>
  <c r="D27" i="12"/>
  <c r="C27" i="12"/>
  <c r="F27" i="12" s="1"/>
  <c r="AL26" i="12"/>
  <c r="Z26" i="12"/>
  <c r="E26" i="12"/>
  <c r="D26" i="12"/>
  <c r="C26" i="12"/>
  <c r="F26" i="12" s="1"/>
  <c r="AL25" i="12"/>
  <c r="Z25" i="12"/>
  <c r="E25" i="12"/>
  <c r="D25" i="12"/>
  <c r="C25" i="12"/>
  <c r="AL24" i="12"/>
  <c r="Z24" i="12"/>
  <c r="E24" i="12"/>
  <c r="D24" i="12"/>
  <c r="C24" i="12"/>
  <c r="AL23" i="12"/>
  <c r="Z23" i="12"/>
  <c r="E23" i="12"/>
  <c r="D23" i="12"/>
  <c r="C23" i="12"/>
  <c r="F23" i="12" s="1"/>
  <c r="AL22" i="12"/>
  <c r="Z22" i="12"/>
  <c r="E22" i="12"/>
  <c r="D22" i="12"/>
  <c r="C22" i="12"/>
  <c r="F22" i="12" s="1"/>
  <c r="A22" i="12"/>
  <c r="AL21" i="12"/>
  <c r="Z21" i="12"/>
  <c r="E21" i="12"/>
  <c r="D21" i="12"/>
  <c r="C21" i="12"/>
  <c r="A21" i="12"/>
  <c r="AL20" i="12"/>
  <c r="Z20" i="12"/>
  <c r="E20" i="12"/>
  <c r="D20" i="12"/>
  <c r="C20" i="12"/>
  <c r="F20" i="12" s="1"/>
  <c r="AL19" i="12"/>
  <c r="Z19" i="12"/>
  <c r="E19" i="12"/>
  <c r="D19" i="12"/>
  <c r="C19" i="12"/>
  <c r="AL18" i="12"/>
  <c r="Z18" i="12"/>
  <c r="E18" i="12"/>
  <c r="D18" i="12"/>
  <c r="C18" i="12"/>
  <c r="AL17" i="12"/>
  <c r="Z17" i="12"/>
  <c r="E17" i="12"/>
  <c r="D17" i="12"/>
  <c r="C17" i="12"/>
  <c r="F17" i="12" s="1"/>
  <c r="AL16" i="12"/>
  <c r="Z16" i="12"/>
  <c r="E16" i="12"/>
  <c r="D16" i="12"/>
  <c r="C16" i="12"/>
  <c r="F16" i="12" s="1"/>
  <c r="AL15" i="12"/>
  <c r="Z15" i="12"/>
  <c r="E15" i="12"/>
  <c r="D15" i="12"/>
  <c r="C15" i="12"/>
  <c r="F15" i="12" s="1"/>
  <c r="A15" i="12"/>
  <c r="AL14" i="12"/>
  <c r="Z14" i="12"/>
  <c r="E14" i="12"/>
  <c r="D14" i="12"/>
  <c r="C14" i="12"/>
  <c r="F14" i="12" s="1"/>
  <c r="A14" i="12"/>
  <c r="AL13" i="12"/>
  <c r="Z13" i="12"/>
  <c r="E13" i="12"/>
  <c r="D13" i="12"/>
  <c r="C13" i="12"/>
  <c r="A13" i="12"/>
  <c r="AL12" i="12"/>
  <c r="Z12" i="12"/>
  <c r="E12" i="12"/>
  <c r="D12" i="12"/>
  <c r="C12" i="12"/>
  <c r="F12" i="12" s="1"/>
  <c r="AL11" i="12"/>
  <c r="Z11" i="12"/>
  <c r="E11" i="12"/>
  <c r="D11" i="12"/>
  <c r="C11" i="12"/>
  <c r="F11" i="12" s="1"/>
  <c r="AL10" i="12"/>
  <c r="Z10" i="12"/>
  <c r="Z41" i="12" s="1"/>
  <c r="Y14" i="7" s="1"/>
  <c r="E10" i="12"/>
  <c r="E41" i="12" s="1"/>
  <c r="D14" i="7" s="1"/>
  <c r="D10" i="12"/>
  <c r="D41" i="12" s="1"/>
  <c r="C14" i="7" s="1"/>
  <c r="C10" i="12"/>
  <c r="AR8" i="12"/>
  <c r="AQ8" i="12"/>
  <c r="AP8" i="12"/>
  <c r="AO8" i="12"/>
  <c r="AN8" i="12"/>
  <c r="AM8" i="12"/>
  <c r="AK8" i="12"/>
  <c r="AJ8" i="12"/>
  <c r="AI8" i="12"/>
  <c r="AH8" i="12"/>
  <c r="AG8" i="12"/>
  <c r="AF8" i="12"/>
  <c r="AE8" i="12"/>
  <c r="AD8" i="12"/>
  <c r="AC8" i="12"/>
  <c r="AB8" i="12"/>
  <c r="AA8" i="12"/>
  <c r="AM7" i="12"/>
  <c r="AA7" i="12"/>
  <c r="G7" i="12"/>
  <c r="C7" i="12"/>
  <c r="B5" i="12"/>
  <c r="B4" i="12"/>
  <c r="B3" i="12"/>
  <c r="B1" i="12"/>
  <c r="AR40" i="11"/>
  <c r="AQ13" i="7" s="1"/>
  <c r="AQ40" i="11"/>
  <c r="AP13" i="7" s="1"/>
  <c r="AP40" i="11"/>
  <c r="AO13" i="7" s="1"/>
  <c r="AO40" i="11"/>
  <c r="AN13" i="7" s="1"/>
  <c r="AN40" i="11"/>
  <c r="AM13" i="7" s="1"/>
  <c r="AM40" i="11"/>
  <c r="AL13" i="7" s="1"/>
  <c r="AK40" i="11"/>
  <c r="AJ13" i="7" s="1"/>
  <c r="AJ40" i="11"/>
  <c r="AI13" i="7" s="1"/>
  <c r="AI40" i="11"/>
  <c r="AH13" i="7" s="1"/>
  <c r="AH40" i="11"/>
  <c r="AG13" i="7" s="1"/>
  <c r="AG40" i="11"/>
  <c r="AF13" i="7" s="1"/>
  <c r="AF40" i="11"/>
  <c r="AE13" i="7" s="1"/>
  <c r="AE40" i="11"/>
  <c r="AD13" i="7" s="1"/>
  <c r="AD40" i="11"/>
  <c r="AC13" i="7" s="1"/>
  <c r="AC40" i="11"/>
  <c r="AB13" i="7" s="1"/>
  <c r="AB40" i="11"/>
  <c r="AA13" i="7" s="1"/>
  <c r="AA40" i="11"/>
  <c r="Z13" i="7" s="1"/>
  <c r="Y40" i="11"/>
  <c r="X13" i="7" s="1"/>
  <c r="X40" i="11"/>
  <c r="W13" i="7" s="1"/>
  <c r="W40" i="11"/>
  <c r="V13" i="7" s="1"/>
  <c r="V40" i="11"/>
  <c r="U13" i="7" s="1"/>
  <c r="U40" i="11"/>
  <c r="T40" i="11"/>
  <c r="S13" i="7" s="1"/>
  <c r="S40" i="11"/>
  <c r="R13" i="7" s="1"/>
  <c r="R40" i="11"/>
  <c r="Q13" i="7" s="1"/>
  <c r="Q40" i="11"/>
  <c r="P40" i="11"/>
  <c r="O13" i="7" s="1"/>
  <c r="O40" i="11"/>
  <c r="N13" i="7" s="1"/>
  <c r="N40" i="11"/>
  <c r="M13" i="7" s="1"/>
  <c r="M40" i="11"/>
  <c r="L40" i="11"/>
  <c r="K13" i="7" s="1"/>
  <c r="K40" i="11"/>
  <c r="J13" i="7" s="1"/>
  <c r="J40" i="11"/>
  <c r="I13" i="7" s="1"/>
  <c r="I40" i="11"/>
  <c r="H13" i="7" s="1"/>
  <c r="H40" i="11"/>
  <c r="G13" i="7" s="1"/>
  <c r="G40" i="11"/>
  <c r="F13" i="7" s="1"/>
  <c r="AL39" i="11"/>
  <c r="Z39" i="11"/>
  <c r="E39" i="11"/>
  <c r="D39" i="11"/>
  <c r="C39" i="11"/>
  <c r="A39" i="11"/>
  <c r="AL38" i="11"/>
  <c r="Z38" i="11"/>
  <c r="E38" i="11"/>
  <c r="F38" i="11" s="1"/>
  <c r="D38" i="11"/>
  <c r="C38" i="11"/>
  <c r="AL37" i="11"/>
  <c r="Z37" i="11"/>
  <c r="E37" i="11"/>
  <c r="D37" i="11"/>
  <c r="C37" i="11"/>
  <c r="F37" i="11" s="1"/>
  <c r="AL36" i="11"/>
  <c r="Z36" i="11"/>
  <c r="E36" i="11"/>
  <c r="D36" i="11"/>
  <c r="C36" i="11"/>
  <c r="AL35" i="11"/>
  <c r="Z35" i="11"/>
  <c r="E35" i="11"/>
  <c r="D35" i="11"/>
  <c r="C35" i="11"/>
  <c r="AL34" i="11"/>
  <c r="Z34" i="11"/>
  <c r="E34" i="11"/>
  <c r="D34" i="11"/>
  <c r="C34" i="11"/>
  <c r="AL33" i="11"/>
  <c r="Z33" i="11"/>
  <c r="E33" i="11"/>
  <c r="D33" i="11"/>
  <c r="C33" i="11"/>
  <c r="F33" i="11" s="1"/>
  <c r="A33" i="11"/>
  <c r="AL32" i="11"/>
  <c r="Z32" i="11"/>
  <c r="E32" i="11"/>
  <c r="D32" i="11"/>
  <c r="C32" i="11"/>
  <c r="AL31" i="11"/>
  <c r="Z31" i="11"/>
  <c r="E31" i="11"/>
  <c r="F31" i="11" s="1"/>
  <c r="D31" i="11"/>
  <c r="C31" i="11"/>
  <c r="A31" i="11"/>
  <c r="AL30" i="11"/>
  <c r="Z30" i="11"/>
  <c r="E30" i="11"/>
  <c r="D30" i="11"/>
  <c r="C30" i="11"/>
  <c r="A30" i="11"/>
  <c r="AL29" i="11"/>
  <c r="Z29" i="11"/>
  <c r="E29" i="11"/>
  <c r="D29" i="11"/>
  <c r="C29" i="11"/>
  <c r="AL28" i="11"/>
  <c r="Z28" i="11"/>
  <c r="E28" i="11"/>
  <c r="D28" i="11"/>
  <c r="C28" i="11"/>
  <c r="F28" i="11" s="1"/>
  <c r="AL27" i="11"/>
  <c r="Z27" i="11"/>
  <c r="E27" i="11"/>
  <c r="D27" i="11"/>
  <c r="C27" i="11"/>
  <c r="F27" i="11" s="1"/>
  <c r="A27" i="11"/>
  <c r="AL26" i="11"/>
  <c r="Z26" i="11"/>
  <c r="E26" i="11"/>
  <c r="D26" i="11"/>
  <c r="C26" i="11"/>
  <c r="AL25" i="11"/>
  <c r="Z25" i="11"/>
  <c r="E25" i="11"/>
  <c r="D25" i="11"/>
  <c r="F25" i="11" s="1"/>
  <c r="C25" i="11"/>
  <c r="AL24" i="11"/>
  <c r="Z24" i="11"/>
  <c r="E24" i="11"/>
  <c r="D24" i="11"/>
  <c r="C24" i="11"/>
  <c r="A24" i="11"/>
  <c r="AL23" i="11"/>
  <c r="Z23" i="11"/>
  <c r="E23" i="11"/>
  <c r="D23" i="11"/>
  <c r="C23" i="11"/>
  <c r="A23" i="11"/>
  <c r="AL22" i="11"/>
  <c r="Z22" i="11"/>
  <c r="E22" i="11"/>
  <c r="D22" i="11"/>
  <c r="C22" i="11"/>
  <c r="AL21" i="11"/>
  <c r="Z21" i="11"/>
  <c r="E21" i="11"/>
  <c r="D21" i="11"/>
  <c r="C21" i="11"/>
  <c r="AL20" i="11"/>
  <c r="Z20" i="11"/>
  <c r="E20" i="11"/>
  <c r="D20" i="11"/>
  <c r="C20" i="11"/>
  <c r="F20" i="11" s="1"/>
  <c r="AL19" i="11"/>
  <c r="Z19" i="11"/>
  <c r="E19" i="11"/>
  <c r="D19" i="11"/>
  <c r="F19" i="11" s="1"/>
  <c r="C19" i="11"/>
  <c r="AL18" i="11"/>
  <c r="Z18" i="11"/>
  <c r="E18" i="11"/>
  <c r="D18" i="11"/>
  <c r="C18" i="11"/>
  <c r="F18" i="11" s="1"/>
  <c r="AL17" i="11"/>
  <c r="Z17" i="11"/>
  <c r="E17" i="11"/>
  <c r="F17" i="11" s="1"/>
  <c r="D17" i="11"/>
  <c r="C17" i="11"/>
  <c r="AL16" i="11"/>
  <c r="Z16" i="11"/>
  <c r="E16" i="11"/>
  <c r="D16" i="11"/>
  <c r="C16" i="11"/>
  <c r="A16" i="11"/>
  <c r="AL15" i="11"/>
  <c r="Z15" i="11"/>
  <c r="E15" i="11"/>
  <c r="D15" i="11"/>
  <c r="C15" i="11"/>
  <c r="F15" i="11" s="1"/>
  <c r="A15" i="11"/>
  <c r="AL14" i="11"/>
  <c r="Z14" i="11"/>
  <c r="E14" i="11"/>
  <c r="D14" i="11"/>
  <c r="C14" i="11"/>
  <c r="F14" i="11" s="1"/>
  <c r="A14" i="11"/>
  <c r="AL13" i="11"/>
  <c r="Z13" i="11"/>
  <c r="E13" i="11"/>
  <c r="D13" i="11"/>
  <c r="C13" i="11"/>
  <c r="AL12" i="11"/>
  <c r="Z12" i="11"/>
  <c r="E12" i="11"/>
  <c r="D12" i="11"/>
  <c r="F12" i="11" s="1"/>
  <c r="C12" i="11"/>
  <c r="AL11" i="11"/>
  <c r="Z11" i="11"/>
  <c r="E11" i="11"/>
  <c r="D11" i="11"/>
  <c r="C11" i="11"/>
  <c r="F11" i="11" s="1"/>
  <c r="AL10" i="11"/>
  <c r="Z10" i="11"/>
  <c r="E10" i="11"/>
  <c r="E40" i="11" s="1"/>
  <c r="D13" i="7" s="1"/>
  <c r="D10" i="11"/>
  <c r="C10" i="11"/>
  <c r="AR8" i="11"/>
  <c r="AQ8" i="11"/>
  <c r="AP8" i="11"/>
  <c r="AO8" i="11"/>
  <c r="AN8" i="11"/>
  <c r="AM8" i="11"/>
  <c r="AK8" i="11"/>
  <c r="AJ8" i="11"/>
  <c r="AI8" i="11"/>
  <c r="AH8" i="11"/>
  <c r="AG8" i="11"/>
  <c r="AF8" i="11"/>
  <c r="AE8" i="11"/>
  <c r="AD8" i="11"/>
  <c r="AC8" i="11"/>
  <c r="AB8" i="11"/>
  <c r="AA8" i="11"/>
  <c r="AM7" i="11"/>
  <c r="AA7" i="11"/>
  <c r="G7" i="11"/>
  <c r="C7" i="11"/>
  <c r="B5" i="11"/>
  <c r="B4" i="11"/>
  <c r="B3" i="11"/>
  <c r="B1" i="11"/>
  <c r="AR41" i="10"/>
  <c r="AQ12" i="7" s="1"/>
  <c r="AQ41" i="10"/>
  <c r="AP12" i="7" s="1"/>
  <c r="AP41" i="10"/>
  <c r="AO12" i="7" s="1"/>
  <c r="AO41" i="10"/>
  <c r="AN12" i="7" s="1"/>
  <c r="AN41" i="10"/>
  <c r="AM12" i="7" s="1"/>
  <c r="AM41" i="10"/>
  <c r="AL12" i="7" s="1"/>
  <c r="AK41" i="10"/>
  <c r="AJ12" i="7" s="1"/>
  <c r="AJ41" i="10"/>
  <c r="AI12" i="7" s="1"/>
  <c r="AI41" i="10"/>
  <c r="AH12" i="7" s="1"/>
  <c r="AH41" i="10"/>
  <c r="AG12" i="7" s="1"/>
  <c r="AG41" i="10"/>
  <c r="AF12" i="7" s="1"/>
  <c r="AF41" i="10"/>
  <c r="AE12" i="7" s="1"/>
  <c r="AE41" i="10"/>
  <c r="AD12" i="7" s="1"/>
  <c r="AD41" i="10"/>
  <c r="AC12" i="7" s="1"/>
  <c r="AC41" i="10"/>
  <c r="AB12" i="7" s="1"/>
  <c r="AB41" i="10"/>
  <c r="AA12" i="7" s="1"/>
  <c r="AA41" i="10"/>
  <c r="Z12" i="7" s="1"/>
  <c r="Y41" i="10"/>
  <c r="X41" i="10"/>
  <c r="W12" i="7" s="1"/>
  <c r="W41" i="10"/>
  <c r="V12" i="7" s="1"/>
  <c r="V41" i="10"/>
  <c r="U12" i="7" s="1"/>
  <c r="U41" i="10"/>
  <c r="T41" i="10"/>
  <c r="S12" i="7" s="1"/>
  <c r="S41" i="10"/>
  <c r="R12" i="7" s="1"/>
  <c r="R41" i="10"/>
  <c r="Q12" i="7" s="1"/>
  <c r="Q41" i="10"/>
  <c r="P41" i="10"/>
  <c r="O12" i="7" s="1"/>
  <c r="O41" i="10"/>
  <c r="N12" i="7" s="1"/>
  <c r="N41" i="10"/>
  <c r="M41" i="10"/>
  <c r="L41" i="10"/>
  <c r="K12" i="7" s="1"/>
  <c r="K41" i="10"/>
  <c r="J12" i="7" s="1"/>
  <c r="J41" i="10"/>
  <c r="I12" i="7" s="1"/>
  <c r="I41" i="10"/>
  <c r="H41" i="10"/>
  <c r="G12" i="7" s="1"/>
  <c r="G41" i="10"/>
  <c r="F12" i="7" s="1"/>
  <c r="AL40" i="10"/>
  <c r="Z40" i="10"/>
  <c r="E40" i="10"/>
  <c r="D40" i="10"/>
  <c r="C40" i="10"/>
  <c r="A40" i="10"/>
  <c r="AL39" i="10"/>
  <c r="Z39" i="10"/>
  <c r="E39" i="10"/>
  <c r="D39" i="10"/>
  <c r="C39" i="10"/>
  <c r="F39" i="10" s="1"/>
  <c r="AL38" i="10"/>
  <c r="Z38" i="10"/>
  <c r="E38" i="10"/>
  <c r="D38" i="10"/>
  <c r="C38" i="10"/>
  <c r="AL37" i="10"/>
  <c r="Z37" i="10"/>
  <c r="E37" i="10"/>
  <c r="D37" i="10"/>
  <c r="C37" i="10"/>
  <c r="AL36" i="10"/>
  <c r="Z36" i="10"/>
  <c r="E36" i="10"/>
  <c r="D36" i="10"/>
  <c r="C36" i="10"/>
  <c r="AL35" i="10"/>
  <c r="Z35" i="10"/>
  <c r="E35" i="10"/>
  <c r="D35" i="10"/>
  <c r="C35" i="10"/>
  <c r="F35" i="10" s="1"/>
  <c r="AL34" i="10"/>
  <c r="Z34" i="10"/>
  <c r="E34" i="10"/>
  <c r="D34" i="10"/>
  <c r="C34" i="10"/>
  <c r="F34" i="10" s="1"/>
  <c r="A34" i="10"/>
  <c r="AL33" i="10"/>
  <c r="Z33" i="10"/>
  <c r="E33" i="10"/>
  <c r="D33" i="10"/>
  <c r="C33" i="10"/>
  <c r="A33" i="10"/>
  <c r="AL32" i="10"/>
  <c r="Z32" i="10"/>
  <c r="E32" i="10"/>
  <c r="D32" i="10"/>
  <c r="C32" i="10"/>
  <c r="A32" i="10"/>
  <c r="AL31" i="10"/>
  <c r="Z31" i="10"/>
  <c r="E31" i="10"/>
  <c r="D31" i="10"/>
  <c r="C31" i="10"/>
  <c r="AL30" i="10"/>
  <c r="Z30" i="10"/>
  <c r="E30" i="10"/>
  <c r="D30" i="10"/>
  <c r="C30" i="10"/>
  <c r="F30" i="10" s="1"/>
  <c r="AL29" i="10"/>
  <c r="Z29" i="10"/>
  <c r="E29" i="10"/>
  <c r="D29" i="10"/>
  <c r="C29" i="10"/>
  <c r="AL28" i="10"/>
  <c r="Z28" i="10"/>
  <c r="E28" i="10"/>
  <c r="D28" i="10"/>
  <c r="C28" i="10"/>
  <c r="F28" i="10" s="1"/>
  <c r="AL27" i="10"/>
  <c r="Z27" i="10"/>
  <c r="E27" i="10"/>
  <c r="D27" i="10"/>
  <c r="C27" i="10"/>
  <c r="AL26" i="10"/>
  <c r="Z26" i="10"/>
  <c r="E26" i="10"/>
  <c r="D26" i="10"/>
  <c r="C26" i="10"/>
  <c r="F26" i="10" s="1"/>
  <c r="AL25" i="10"/>
  <c r="Z25" i="10"/>
  <c r="E25" i="10"/>
  <c r="D25" i="10"/>
  <c r="C25" i="10"/>
  <c r="F25" i="10" s="1"/>
  <c r="A25" i="10"/>
  <c r="AL24" i="10"/>
  <c r="Z24" i="10"/>
  <c r="E24" i="10"/>
  <c r="D24" i="10"/>
  <c r="C24" i="10"/>
  <c r="A24" i="10"/>
  <c r="AL23" i="10"/>
  <c r="Z23" i="10"/>
  <c r="E23" i="10"/>
  <c r="D23" i="10"/>
  <c r="C23" i="10"/>
  <c r="AL22" i="10"/>
  <c r="Z22" i="10"/>
  <c r="E22" i="10"/>
  <c r="D22" i="10"/>
  <c r="C22" i="10"/>
  <c r="F22" i="10" s="1"/>
  <c r="AL21" i="10"/>
  <c r="Z21" i="10"/>
  <c r="E21" i="10"/>
  <c r="D21" i="10"/>
  <c r="C21" i="10"/>
  <c r="AL20" i="10"/>
  <c r="Z20" i="10"/>
  <c r="E20" i="10"/>
  <c r="D20" i="10"/>
  <c r="C20" i="10"/>
  <c r="F20" i="10" s="1"/>
  <c r="AL19" i="10"/>
  <c r="Z19" i="10"/>
  <c r="E19" i="10"/>
  <c r="D19" i="10"/>
  <c r="C19" i="10"/>
  <c r="F19" i="10" s="1"/>
  <c r="AL18" i="10"/>
  <c r="Z18" i="10"/>
  <c r="E18" i="10"/>
  <c r="D18" i="10"/>
  <c r="C18" i="10"/>
  <c r="AL17" i="10"/>
  <c r="Z17" i="10"/>
  <c r="E17" i="10"/>
  <c r="D17" i="10"/>
  <c r="C17" i="10"/>
  <c r="A17" i="10"/>
  <c r="AL16" i="10"/>
  <c r="Z16" i="10"/>
  <c r="E16" i="10"/>
  <c r="D16" i="10"/>
  <c r="C16" i="10"/>
  <c r="F16" i="10" s="1"/>
  <c r="AL15" i="10"/>
  <c r="Z15" i="10"/>
  <c r="E15" i="10"/>
  <c r="D15" i="10"/>
  <c r="C15" i="10"/>
  <c r="AL14" i="10"/>
  <c r="Z14" i="10"/>
  <c r="E14" i="10"/>
  <c r="D14" i="10"/>
  <c r="C14" i="10"/>
  <c r="AL13" i="10"/>
  <c r="Z13" i="10"/>
  <c r="E13" i="10"/>
  <c r="D13" i="10"/>
  <c r="C13" i="10"/>
  <c r="F13" i="10" s="1"/>
  <c r="AL12" i="10"/>
  <c r="Z12" i="10"/>
  <c r="E12" i="10"/>
  <c r="D12" i="10"/>
  <c r="C12" i="10"/>
  <c r="AL11" i="10"/>
  <c r="Z11" i="10"/>
  <c r="E11" i="10"/>
  <c r="D11" i="10"/>
  <c r="C11" i="10"/>
  <c r="F11" i="10" s="1"/>
  <c r="AL10" i="10"/>
  <c r="Z10" i="10"/>
  <c r="Z41" i="10" s="1"/>
  <c r="Y12" i="7" s="1"/>
  <c r="E10" i="10"/>
  <c r="E41" i="10" s="1"/>
  <c r="D12" i="7" s="1"/>
  <c r="D10" i="10"/>
  <c r="C10" i="10"/>
  <c r="A10" i="10"/>
  <c r="AR8" i="10"/>
  <c r="AQ8" i="10"/>
  <c r="AP8" i="10"/>
  <c r="AO8" i="10"/>
  <c r="AN8" i="10"/>
  <c r="AM8" i="10"/>
  <c r="AK8" i="10"/>
  <c r="AJ8" i="10"/>
  <c r="AI8" i="10"/>
  <c r="AH8" i="10"/>
  <c r="AG8" i="10"/>
  <c r="AF8" i="10"/>
  <c r="AE8" i="10"/>
  <c r="AD8" i="10"/>
  <c r="AC8" i="10"/>
  <c r="AB8" i="10"/>
  <c r="AA8" i="10"/>
  <c r="AM7" i="10"/>
  <c r="AA7" i="10"/>
  <c r="G7" i="10"/>
  <c r="C7" i="10"/>
  <c r="B5" i="10"/>
  <c r="B4" i="10"/>
  <c r="B3" i="10"/>
  <c r="B1" i="10"/>
  <c r="AQ11" i="7"/>
  <c r="AP11" i="7"/>
  <c r="AO11" i="7"/>
  <c r="AN11" i="7"/>
  <c r="AM11" i="7"/>
  <c r="AL11" i="7"/>
  <c r="AI11" i="7"/>
  <c r="AH11" i="7"/>
  <c r="AG11" i="7"/>
  <c r="AD11" i="7"/>
  <c r="AC11" i="7"/>
  <c r="AB11" i="7"/>
  <c r="AA11" i="7"/>
  <c r="Z11" i="7"/>
  <c r="W40" i="9"/>
  <c r="U11" i="7"/>
  <c r="T11" i="7"/>
  <c r="S11" i="7"/>
  <c r="R11" i="7"/>
  <c r="Q11" i="7"/>
  <c r="N11" i="7"/>
  <c r="M11" i="7"/>
  <c r="L11" i="7"/>
  <c r="K11" i="7"/>
  <c r="I11" i="7"/>
  <c r="F11" i="7"/>
  <c r="AL37" i="9"/>
  <c r="Z37" i="9"/>
  <c r="E37" i="9"/>
  <c r="D37" i="9"/>
  <c r="C37" i="9"/>
  <c r="AL36" i="9"/>
  <c r="Z36" i="9"/>
  <c r="E36" i="9"/>
  <c r="D36" i="9"/>
  <c r="C36" i="9"/>
  <c r="AL35" i="9"/>
  <c r="Z35" i="9"/>
  <c r="E35" i="9"/>
  <c r="D35" i="9"/>
  <c r="C35" i="9"/>
  <c r="A35" i="9"/>
  <c r="AL34" i="9"/>
  <c r="Z34" i="9"/>
  <c r="E34" i="9"/>
  <c r="F34" i="9" s="1"/>
  <c r="D34" i="9"/>
  <c r="C34" i="9"/>
  <c r="AL33" i="9"/>
  <c r="Z33" i="9"/>
  <c r="E33" i="9"/>
  <c r="D33" i="9"/>
  <c r="C33" i="9"/>
  <c r="AL32" i="9"/>
  <c r="Z32" i="9"/>
  <c r="E32" i="9"/>
  <c r="D32" i="9"/>
  <c r="C32" i="9"/>
  <c r="AL31" i="9"/>
  <c r="Z31" i="9"/>
  <c r="E31" i="9"/>
  <c r="D31" i="9"/>
  <c r="C31" i="9"/>
  <c r="AL30" i="9"/>
  <c r="Z30" i="9"/>
  <c r="E30" i="9"/>
  <c r="D30" i="9"/>
  <c r="C30" i="9"/>
  <c r="AL29" i="9"/>
  <c r="Z29" i="9"/>
  <c r="E29" i="9"/>
  <c r="D29" i="9"/>
  <c r="C29" i="9"/>
  <c r="AL28" i="9"/>
  <c r="Z28" i="9"/>
  <c r="E28" i="9"/>
  <c r="D28" i="9"/>
  <c r="C28" i="9"/>
  <c r="AL27" i="9"/>
  <c r="Z27" i="9"/>
  <c r="E27" i="9"/>
  <c r="D27" i="9"/>
  <c r="C27" i="9"/>
  <c r="A27" i="9"/>
  <c r="AL26" i="9"/>
  <c r="Z26" i="9"/>
  <c r="E26" i="9"/>
  <c r="D26" i="9"/>
  <c r="C26" i="9"/>
  <c r="AL25" i="9"/>
  <c r="Z25" i="9"/>
  <c r="E25" i="9"/>
  <c r="D25" i="9"/>
  <c r="C25" i="9"/>
  <c r="AL24" i="9"/>
  <c r="Z24" i="9"/>
  <c r="E24" i="9"/>
  <c r="D24" i="9"/>
  <c r="C24" i="9"/>
  <c r="AL23" i="9"/>
  <c r="Z23" i="9"/>
  <c r="E23" i="9"/>
  <c r="D23" i="9"/>
  <c r="C23" i="9"/>
  <c r="AL22" i="9"/>
  <c r="Z22" i="9"/>
  <c r="E22" i="9"/>
  <c r="D22" i="9"/>
  <c r="C22" i="9"/>
  <c r="AL21" i="9"/>
  <c r="Z21" i="9"/>
  <c r="E21" i="9"/>
  <c r="D21" i="9"/>
  <c r="C21" i="9"/>
  <c r="AL20" i="9"/>
  <c r="Z20" i="9"/>
  <c r="E20" i="9"/>
  <c r="D20" i="9"/>
  <c r="C20" i="9"/>
  <c r="AL19" i="9"/>
  <c r="Z19" i="9"/>
  <c r="E19" i="9"/>
  <c r="D19" i="9"/>
  <c r="C19" i="9"/>
  <c r="A19" i="9"/>
  <c r="AL18" i="9"/>
  <c r="Z18" i="9"/>
  <c r="E18" i="9"/>
  <c r="D18" i="9"/>
  <c r="C18" i="9"/>
  <c r="AL17" i="9"/>
  <c r="Z17" i="9"/>
  <c r="E17" i="9"/>
  <c r="D17" i="9"/>
  <c r="C17" i="9"/>
  <c r="AL16" i="9"/>
  <c r="Z16" i="9"/>
  <c r="E16" i="9"/>
  <c r="D16" i="9"/>
  <c r="C16" i="9"/>
  <c r="AL15" i="9"/>
  <c r="Z15" i="9"/>
  <c r="E15" i="9"/>
  <c r="D15" i="9"/>
  <c r="C15" i="9"/>
  <c r="AL14" i="9"/>
  <c r="Z14" i="9"/>
  <c r="E14" i="9"/>
  <c r="D14" i="9"/>
  <c r="C14" i="9"/>
  <c r="AL13" i="9"/>
  <c r="Z13" i="9"/>
  <c r="E13" i="9"/>
  <c r="D13" i="9"/>
  <c r="C13" i="9"/>
  <c r="AL12" i="9"/>
  <c r="Z12" i="9"/>
  <c r="E12" i="9"/>
  <c r="D12" i="9"/>
  <c r="C12" i="9"/>
  <c r="AL11" i="9"/>
  <c r="Z11" i="9"/>
  <c r="E11" i="9"/>
  <c r="D11" i="9"/>
  <c r="C11" i="9"/>
  <c r="A11" i="9"/>
  <c r="AL10" i="9"/>
  <c r="Z10" i="9"/>
  <c r="E10" i="9"/>
  <c r="D10" i="9"/>
  <c r="C10" i="9"/>
  <c r="AR8" i="9"/>
  <c r="AQ8" i="9"/>
  <c r="AP8" i="9"/>
  <c r="AO8" i="9"/>
  <c r="AN8" i="9"/>
  <c r="AM8" i="9"/>
  <c r="AK8" i="9"/>
  <c r="AJ8" i="9"/>
  <c r="AI8" i="9"/>
  <c r="AH8" i="9"/>
  <c r="AG8" i="9"/>
  <c r="AF8" i="9"/>
  <c r="AE8" i="9"/>
  <c r="AD8" i="9"/>
  <c r="AC8" i="9"/>
  <c r="AB8" i="9"/>
  <c r="AA8" i="9"/>
  <c r="AM7" i="9"/>
  <c r="AA7" i="9"/>
  <c r="G7" i="9"/>
  <c r="C7" i="9"/>
  <c r="B5" i="9"/>
  <c r="B4" i="9"/>
  <c r="B3" i="9"/>
  <c r="B1" i="9"/>
  <c r="B1" i="20"/>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40" i="8"/>
  <c r="A40" i="8" s="1"/>
  <c r="B10" i="8"/>
  <c r="A10" i="8" s="1"/>
  <c r="B1" i="8"/>
  <c r="B1" i="7"/>
  <c r="B1" i="5"/>
  <c r="B1" i="4"/>
  <c r="B1" i="3"/>
  <c r="B1" i="1"/>
  <c r="Z41" i="19" l="1"/>
  <c r="Y21" i="7" s="1"/>
  <c r="F12" i="19"/>
  <c r="F18" i="19"/>
  <c r="F27" i="19"/>
  <c r="AL41" i="19"/>
  <c r="AK21" i="7" s="1"/>
  <c r="F15" i="19"/>
  <c r="F33" i="19"/>
  <c r="F36" i="19"/>
  <c r="K42" i="19"/>
  <c r="L21" i="7"/>
  <c r="T42" i="19"/>
  <c r="T21" i="7"/>
  <c r="F35" i="19"/>
  <c r="N42" i="19"/>
  <c r="M21" i="7"/>
  <c r="F14" i="19"/>
  <c r="F23" i="19"/>
  <c r="F29" i="19"/>
  <c r="F32" i="19"/>
  <c r="W42" i="19"/>
  <c r="V21" i="7"/>
  <c r="C41" i="19"/>
  <c r="B21" i="7" s="1"/>
  <c r="F19" i="19"/>
  <c r="F38" i="19"/>
  <c r="D41" i="19"/>
  <c r="C21" i="7" s="1"/>
  <c r="F13" i="19"/>
  <c r="F16" i="19"/>
  <c r="F25" i="19"/>
  <c r="F28" i="19"/>
  <c r="F34" i="19"/>
  <c r="H42" i="19"/>
  <c r="H21" i="7"/>
  <c r="Q42" i="19"/>
  <c r="P21" i="7"/>
  <c r="D40" i="18"/>
  <c r="C20" i="7" s="1"/>
  <c r="F13" i="18"/>
  <c r="F17" i="18"/>
  <c r="F20" i="18"/>
  <c r="F24" i="18"/>
  <c r="F12" i="18"/>
  <c r="F33" i="18"/>
  <c r="Z40" i="18"/>
  <c r="Y20" i="7" s="1"/>
  <c r="F23" i="18"/>
  <c r="F26" i="18"/>
  <c r="F28" i="18"/>
  <c r="F35" i="18"/>
  <c r="F39" i="18"/>
  <c r="Q41" i="18"/>
  <c r="F11" i="18"/>
  <c r="F22" i="18"/>
  <c r="F25" i="18"/>
  <c r="F38" i="18"/>
  <c r="F14" i="18"/>
  <c r="F18" i="18"/>
  <c r="F27" i="18"/>
  <c r="F34" i="18"/>
  <c r="E41" i="17"/>
  <c r="D19" i="7" s="1"/>
  <c r="F13" i="17"/>
  <c r="F19" i="17"/>
  <c r="F22" i="17"/>
  <c r="F25" i="17"/>
  <c r="F28" i="17"/>
  <c r="F34" i="17"/>
  <c r="Z41" i="17"/>
  <c r="Y19" i="7" s="1"/>
  <c r="F16" i="17"/>
  <c r="F31" i="17"/>
  <c r="N42" i="17"/>
  <c r="M19" i="7"/>
  <c r="T42" i="17"/>
  <c r="S19" i="7"/>
  <c r="AL41" i="17"/>
  <c r="AK19" i="7" s="1"/>
  <c r="F21" i="17"/>
  <c r="F36" i="17"/>
  <c r="F39" i="17"/>
  <c r="W42" i="17"/>
  <c r="V19" i="7"/>
  <c r="H42" i="17"/>
  <c r="G19" i="7"/>
  <c r="F15" i="17"/>
  <c r="F38" i="17"/>
  <c r="Q42" i="17"/>
  <c r="P19" i="7"/>
  <c r="F20" i="17"/>
  <c r="F26" i="17"/>
  <c r="F29" i="17"/>
  <c r="F35" i="17"/>
  <c r="C41" i="17"/>
  <c r="B19" i="7" s="1"/>
  <c r="F11" i="17"/>
  <c r="F14" i="17"/>
  <c r="F17" i="17"/>
  <c r="F23" i="17"/>
  <c r="F32" i="17"/>
  <c r="K42" i="17"/>
  <c r="J19" i="7"/>
  <c r="F24" i="16"/>
  <c r="F27" i="16"/>
  <c r="F35" i="16"/>
  <c r="F21" i="16"/>
  <c r="F32" i="16"/>
  <c r="H41" i="16"/>
  <c r="G18" i="7"/>
  <c r="W41" i="16"/>
  <c r="W18" i="7"/>
  <c r="E40" i="16"/>
  <c r="D18" i="7" s="1"/>
  <c r="F23" i="16"/>
  <c r="F26" i="16"/>
  <c r="Z40" i="16"/>
  <c r="Y18" i="7" s="1"/>
  <c r="F20" i="16"/>
  <c r="F14" i="16"/>
  <c r="F17" i="16"/>
  <c r="F36" i="16"/>
  <c r="K41" i="16"/>
  <c r="J18" i="7"/>
  <c r="F11" i="16"/>
  <c r="F11" i="15"/>
  <c r="F14" i="15"/>
  <c r="F17" i="15"/>
  <c r="F28" i="15"/>
  <c r="F22" i="15"/>
  <c r="F25" i="15"/>
  <c r="F36" i="15"/>
  <c r="F13" i="15"/>
  <c r="F16" i="15"/>
  <c r="F19" i="15"/>
  <c r="F30" i="15"/>
  <c r="F33" i="15"/>
  <c r="F39" i="15"/>
  <c r="K42" i="15"/>
  <c r="L17" i="7"/>
  <c r="T42" i="15"/>
  <c r="T17" i="7"/>
  <c r="C41" i="15"/>
  <c r="B17" i="7" s="1"/>
  <c r="N42" i="15"/>
  <c r="M17" i="7"/>
  <c r="D41" i="15"/>
  <c r="C17" i="7" s="1"/>
  <c r="F21" i="15"/>
  <c r="F32" i="15"/>
  <c r="F35" i="15"/>
  <c r="W42" i="15"/>
  <c r="V17" i="7"/>
  <c r="F12" i="15"/>
  <c r="F15" i="15"/>
  <c r="F29" i="15"/>
  <c r="F38" i="15"/>
  <c r="E41" i="15"/>
  <c r="D17" i="7" s="1"/>
  <c r="F18" i="15"/>
  <c r="Z41" i="15"/>
  <c r="Y17" i="7" s="1"/>
  <c r="F23" i="15"/>
  <c r="F26" i="15"/>
  <c r="H42" i="15"/>
  <c r="H17" i="7"/>
  <c r="Q42" i="15"/>
  <c r="P17" i="7"/>
  <c r="AL41" i="14"/>
  <c r="AK16" i="7" s="1"/>
  <c r="F17" i="14"/>
  <c r="F23" i="14"/>
  <c r="F26" i="14"/>
  <c r="F32" i="14"/>
  <c r="F40" i="14"/>
  <c r="F11" i="14"/>
  <c r="F25" i="14"/>
  <c r="F34" i="14"/>
  <c r="K42" i="14"/>
  <c r="F16" i="14"/>
  <c r="F22" i="14"/>
  <c r="T42" i="14"/>
  <c r="T16" i="7"/>
  <c r="C41" i="14"/>
  <c r="B16" i="7" s="1"/>
  <c r="F13" i="14"/>
  <c r="F36" i="14"/>
  <c r="N42" i="14"/>
  <c r="M16" i="7"/>
  <c r="D41" i="14"/>
  <c r="C16" i="7" s="1"/>
  <c r="F24" i="14"/>
  <c r="F33" i="14"/>
  <c r="W42" i="14"/>
  <c r="V16" i="7"/>
  <c r="E41" i="14"/>
  <c r="D16" i="7" s="1"/>
  <c r="F15" i="14"/>
  <c r="F18" i="14"/>
  <c r="F21" i="14"/>
  <c r="F27" i="14"/>
  <c r="F30" i="14"/>
  <c r="F38" i="14"/>
  <c r="F12" i="14"/>
  <c r="F35" i="14"/>
  <c r="H42" i="14"/>
  <c r="H16" i="7"/>
  <c r="Q42" i="14"/>
  <c r="P16" i="7"/>
  <c r="F11" i="13"/>
  <c r="K41" i="13"/>
  <c r="J15" i="7"/>
  <c r="E40" i="13"/>
  <c r="D15" i="7" s="1"/>
  <c r="F27" i="13"/>
  <c r="T41" i="13"/>
  <c r="T15" i="7"/>
  <c r="F21" i="13"/>
  <c r="N41" i="13"/>
  <c r="M15" i="7"/>
  <c r="F18" i="12"/>
  <c r="F21" i="12"/>
  <c r="F24" i="12"/>
  <c r="T42" i="12"/>
  <c r="T14" i="7"/>
  <c r="H42" i="12"/>
  <c r="G14" i="7"/>
  <c r="K42" i="12"/>
  <c r="J14" i="7"/>
  <c r="F28" i="12"/>
  <c r="F31" i="12"/>
  <c r="F34" i="12"/>
  <c r="F40" i="12"/>
  <c r="AL41" i="12"/>
  <c r="AK14" i="7" s="1"/>
  <c r="N42" i="12"/>
  <c r="M14" i="7"/>
  <c r="C41" i="12"/>
  <c r="B14" i="7" s="1"/>
  <c r="F13" i="12"/>
  <c r="F19" i="12"/>
  <c r="F25" i="12"/>
  <c r="Q42" i="12"/>
  <c r="Q14" i="7"/>
  <c r="F10" i="11"/>
  <c r="F16" i="11"/>
  <c r="F21" i="11"/>
  <c r="F34" i="11"/>
  <c r="T41" i="11"/>
  <c r="T13" i="7"/>
  <c r="F36" i="11"/>
  <c r="F24" i="11"/>
  <c r="F30" i="11"/>
  <c r="Q41" i="11"/>
  <c r="P13" i="7"/>
  <c r="F23" i="11"/>
  <c r="F29" i="11"/>
  <c r="K41" i="11"/>
  <c r="L13" i="7"/>
  <c r="F13" i="11"/>
  <c r="F22" i="11"/>
  <c r="F26" i="11"/>
  <c r="F35" i="11"/>
  <c r="F39" i="11"/>
  <c r="F32" i="11"/>
  <c r="F12" i="10"/>
  <c r="F23" i="10"/>
  <c r="F29" i="10"/>
  <c r="F32" i="10"/>
  <c r="F38" i="10"/>
  <c r="N42" i="10"/>
  <c r="M12" i="7"/>
  <c r="AL41" i="10"/>
  <c r="AK12" i="7" s="1"/>
  <c r="F14" i="10"/>
  <c r="F17" i="10"/>
  <c r="F31" i="10"/>
  <c r="F37" i="10"/>
  <c r="F40" i="10"/>
  <c r="H42" i="10"/>
  <c r="H12" i="7"/>
  <c r="Q42" i="10"/>
  <c r="P12" i="7"/>
  <c r="W42" i="10"/>
  <c r="X12" i="7"/>
  <c r="C41" i="10"/>
  <c r="B12" i="7" s="1"/>
  <c r="F21" i="10"/>
  <c r="F24" i="10"/>
  <c r="F27" i="10"/>
  <c r="F33" i="10"/>
  <c r="F36" i="10"/>
  <c r="D41" i="10"/>
  <c r="C12" i="7" s="1"/>
  <c r="F15" i="10"/>
  <c r="F18" i="10"/>
  <c r="K42" i="10"/>
  <c r="L12" i="7"/>
  <c r="T42" i="10"/>
  <c r="T12" i="7"/>
  <c r="C39" i="9"/>
  <c r="F19" i="9"/>
  <c r="D39" i="9"/>
  <c r="E39" i="9"/>
  <c r="Z39" i="9"/>
  <c r="Y11" i="7" s="1"/>
  <c r="AL39" i="9"/>
  <c r="AK11" i="7" s="1"/>
  <c r="V11" i="7"/>
  <c r="H40" i="9"/>
  <c r="F33" i="9"/>
  <c r="F26" i="9"/>
  <c r="F27" i="9"/>
  <c r="F16" i="9"/>
  <c r="K40" i="9"/>
  <c r="J11" i="7"/>
  <c r="AL40" i="18"/>
  <c r="AK20" i="7" s="1"/>
  <c r="H41" i="18"/>
  <c r="W41" i="18"/>
  <c r="C40" i="18"/>
  <c r="B20" i="7" s="1"/>
  <c r="K41" i="18"/>
  <c r="T41" i="18"/>
  <c r="E40" i="18"/>
  <c r="D20" i="7" s="1"/>
  <c r="F10" i="18"/>
  <c r="N41" i="18"/>
  <c r="AL40" i="16"/>
  <c r="AK18" i="7" s="1"/>
  <c r="F30" i="16"/>
  <c r="F33" i="16"/>
  <c r="F39" i="16"/>
  <c r="Q41" i="16"/>
  <c r="F38" i="16"/>
  <c r="C40" i="16"/>
  <c r="B18" i="7" s="1"/>
  <c r="F13" i="16"/>
  <c r="F16" i="16"/>
  <c r="F19" i="16"/>
  <c r="F28" i="16"/>
  <c r="T41" i="16"/>
  <c r="D40" i="16"/>
  <c r="C18" i="7" s="1"/>
  <c r="F22" i="16"/>
  <c r="F25" i="16"/>
  <c r="F31" i="16"/>
  <c r="F34" i="16"/>
  <c r="F37" i="16"/>
  <c r="N41" i="16"/>
  <c r="F12" i="16"/>
  <c r="F14" i="13"/>
  <c r="F24" i="13"/>
  <c r="F31" i="13"/>
  <c r="F34" i="13"/>
  <c r="D40" i="13"/>
  <c r="C15" i="7" s="1"/>
  <c r="C40" i="13"/>
  <c r="B15" i="7" s="1"/>
  <c r="F16" i="13"/>
  <c r="F23" i="13"/>
  <c r="F26" i="13"/>
  <c r="F33" i="13"/>
  <c r="F36" i="13"/>
  <c r="Z40" i="13"/>
  <c r="Y15" i="7" s="1"/>
  <c r="F12" i="13"/>
  <c r="F19" i="13"/>
  <c r="F29" i="13"/>
  <c r="H41" i="13"/>
  <c r="W41" i="13"/>
  <c r="F32" i="13"/>
  <c r="F39" i="13"/>
  <c r="Q41" i="13"/>
  <c r="AL40" i="13"/>
  <c r="AK15" i="7" s="1"/>
  <c r="F22" i="13"/>
  <c r="F15" i="13"/>
  <c r="F18" i="13"/>
  <c r="F25" i="13"/>
  <c r="F28" i="13"/>
  <c r="F35" i="13"/>
  <c r="N41" i="11"/>
  <c r="C40" i="11"/>
  <c r="B13" i="7" s="1"/>
  <c r="H41" i="11"/>
  <c r="W41" i="11"/>
  <c r="F40" i="11"/>
  <c r="E13" i="7" s="1"/>
  <c r="AL40" i="11"/>
  <c r="AK13" i="7" s="1"/>
  <c r="D40" i="11"/>
  <c r="C13" i="7" s="1"/>
  <c r="Z40" i="11"/>
  <c r="Y13" i="7" s="1"/>
  <c r="F15" i="9"/>
  <c r="F22" i="9"/>
  <c r="F29" i="9"/>
  <c r="F36" i="9"/>
  <c r="N40" i="9"/>
  <c r="B11" i="7"/>
  <c r="F18" i="9"/>
  <c r="F11" i="9"/>
  <c r="F25" i="9"/>
  <c r="F32" i="9"/>
  <c r="C11" i="7"/>
  <c r="F14" i="9"/>
  <c r="F21" i="9"/>
  <c r="F28" i="9"/>
  <c r="D11" i="7"/>
  <c r="F17" i="9"/>
  <c r="F24" i="9"/>
  <c r="F35" i="9"/>
  <c r="Q40" i="9"/>
  <c r="F13" i="9"/>
  <c r="F20" i="9"/>
  <c r="F31" i="9"/>
  <c r="F12" i="9"/>
  <c r="F23" i="9"/>
  <c r="F30" i="9"/>
  <c r="F37" i="9"/>
  <c r="T40" i="9"/>
  <c r="F10" i="19"/>
  <c r="F10" i="17"/>
  <c r="F10" i="16"/>
  <c r="F10" i="15"/>
  <c r="F10" i="14"/>
  <c r="F41" i="14" s="1"/>
  <c r="E16" i="7" s="1"/>
  <c r="F10" i="13"/>
  <c r="F10" i="12"/>
  <c r="F10" i="10"/>
  <c r="F10" i="9"/>
  <c r="B5" i="5"/>
  <c r="B4" i="5"/>
  <c r="B3" i="5"/>
  <c r="F41" i="19" l="1"/>
  <c r="E21" i="7" s="1"/>
  <c r="F40" i="18"/>
  <c r="E20" i="7" s="1"/>
  <c r="F41" i="17"/>
  <c r="E19" i="7" s="1"/>
  <c r="F41" i="15"/>
  <c r="E17" i="7" s="1"/>
  <c r="F41" i="12"/>
  <c r="E14" i="7" s="1"/>
  <c r="F41" i="10"/>
  <c r="E12" i="7" s="1"/>
  <c r="F39" i="9"/>
  <c r="F40" i="16"/>
  <c r="E18" i="7" s="1"/>
  <c r="F40" i="13"/>
  <c r="E15" i="7" s="1"/>
  <c r="E11" i="7"/>
  <c r="F28" i="5"/>
  <c r="G28" i="5"/>
  <c r="H28" i="5"/>
  <c r="I28" i="5"/>
  <c r="J28" i="5"/>
  <c r="K28" i="5"/>
  <c r="C28" i="5"/>
  <c r="D28" i="5"/>
  <c r="E28" i="5"/>
  <c r="L28" i="5"/>
  <c r="B28" i="5"/>
  <c r="B6" i="20" l="1"/>
  <c r="B4" i="20"/>
  <c r="B3" i="20"/>
  <c r="B3" i="8"/>
  <c r="B5" i="8" l="1"/>
  <c r="B5" i="7"/>
  <c r="B5" i="4"/>
  <c r="B5" i="3"/>
  <c r="C11" i="8" l="1"/>
  <c r="D11" i="8"/>
  <c r="E11" i="8"/>
  <c r="C12" i="8"/>
  <c r="D12" i="8"/>
  <c r="E12" i="8"/>
  <c r="C13" i="8"/>
  <c r="D13" i="8"/>
  <c r="E13" i="8"/>
  <c r="C14" i="8"/>
  <c r="D14" i="8"/>
  <c r="E14" i="8"/>
  <c r="C15" i="8"/>
  <c r="D15" i="8"/>
  <c r="E15" i="8"/>
  <c r="C16" i="8"/>
  <c r="D16" i="8"/>
  <c r="E16" i="8"/>
  <c r="C17" i="8"/>
  <c r="D17" i="8"/>
  <c r="E17" i="8"/>
  <c r="C18" i="8"/>
  <c r="D18" i="8"/>
  <c r="E18" i="8"/>
  <c r="C19" i="8"/>
  <c r="D19" i="8"/>
  <c r="E19" i="8"/>
  <c r="C20" i="8"/>
  <c r="D20" i="8"/>
  <c r="E20" i="8"/>
  <c r="C21" i="8"/>
  <c r="D21" i="8"/>
  <c r="E21" i="8"/>
  <c r="C22" i="8"/>
  <c r="D22" i="8"/>
  <c r="E22" i="8"/>
  <c r="C23" i="8"/>
  <c r="D23" i="8"/>
  <c r="E23" i="8"/>
  <c r="C24" i="8"/>
  <c r="D24" i="8"/>
  <c r="E24" i="8"/>
  <c r="C25" i="8"/>
  <c r="D25" i="8"/>
  <c r="E25" i="8"/>
  <c r="C26" i="8"/>
  <c r="D26" i="8"/>
  <c r="E26" i="8"/>
  <c r="C27" i="8"/>
  <c r="D27" i="8"/>
  <c r="E27" i="8"/>
  <c r="C28" i="8"/>
  <c r="D28" i="8"/>
  <c r="E28" i="8"/>
  <c r="C29" i="8"/>
  <c r="D29" i="8"/>
  <c r="E29" i="8"/>
  <c r="C30" i="8"/>
  <c r="D30" i="8"/>
  <c r="E30" i="8"/>
  <c r="C31" i="8"/>
  <c r="D31" i="8"/>
  <c r="E31" i="8"/>
  <c r="C32" i="8"/>
  <c r="D32" i="8"/>
  <c r="E32" i="8"/>
  <c r="C33" i="8"/>
  <c r="D33" i="8"/>
  <c r="E33" i="8"/>
  <c r="C34" i="8"/>
  <c r="D34" i="8"/>
  <c r="E34" i="8"/>
  <c r="C35" i="8"/>
  <c r="D35" i="8"/>
  <c r="E35" i="8"/>
  <c r="C36" i="8"/>
  <c r="D36" i="8"/>
  <c r="E36" i="8"/>
  <c r="C37" i="8"/>
  <c r="D37" i="8"/>
  <c r="E37" i="8"/>
  <c r="C38" i="8"/>
  <c r="D38" i="8"/>
  <c r="E38" i="8"/>
  <c r="C39" i="8"/>
  <c r="D39" i="8"/>
  <c r="E39" i="8"/>
  <c r="C40" i="8"/>
  <c r="D40" i="8"/>
  <c r="E40" i="8"/>
  <c r="D10" i="8"/>
  <c r="E10" i="8"/>
  <c r="C10" i="8"/>
  <c r="D66" i="6" l="1"/>
  <c r="E66" i="6"/>
  <c r="F66" i="6"/>
  <c r="G66" i="6"/>
  <c r="C66" i="6"/>
  <c r="B66" i="6"/>
  <c r="D50" i="6"/>
  <c r="E50" i="6"/>
  <c r="F50" i="6"/>
  <c r="G50" i="6"/>
  <c r="H50" i="6"/>
  <c r="I50" i="6"/>
  <c r="J50" i="6"/>
  <c r="K50" i="6"/>
  <c r="P50" i="6"/>
  <c r="C50" i="6"/>
  <c r="B50" i="6"/>
  <c r="C13" i="6"/>
  <c r="D13" i="6"/>
  <c r="E13" i="6"/>
  <c r="F13" i="6"/>
  <c r="B13" i="6"/>
  <c r="A13" i="6"/>
  <c r="C8" i="6"/>
  <c r="D8" i="6"/>
  <c r="E8" i="6"/>
  <c r="F8" i="6"/>
  <c r="G8" i="6"/>
  <c r="H8" i="6"/>
  <c r="I8" i="6"/>
  <c r="J8" i="6"/>
  <c r="O8" i="6"/>
  <c r="B8" i="6"/>
  <c r="A8" i="6"/>
  <c r="B4" i="4"/>
  <c r="B3" i="4"/>
  <c r="B4" i="3" l="1"/>
  <c r="B3" i="3"/>
  <c r="G41" i="8" l="1"/>
  <c r="F10" i="7" s="1"/>
  <c r="F10" i="8" l="1"/>
  <c r="AM7" i="8" l="1"/>
  <c r="AA7" i="8"/>
  <c r="G7" i="8"/>
  <c r="C7" i="8"/>
  <c r="AB41" i="8" l="1"/>
  <c r="AA10" i="7" s="1"/>
  <c r="AC41" i="8"/>
  <c r="AB10" i="7" s="1"/>
  <c r="AD41" i="8"/>
  <c r="AC10" i="7" s="1"/>
  <c r="AE41" i="8"/>
  <c r="AD10" i="7" s="1"/>
  <c r="AF41" i="8"/>
  <c r="AE10" i="7" s="1"/>
  <c r="AG41" i="8"/>
  <c r="AF10" i="7" s="1"/>
  <c r="AH41" i="8"/>
  <c r="AG10" i="7" s="1"/>
  <c r="AI41" i="8"/>
  <c r="AH10" i="7" s="1"/>
  <c r="AJ41" i="8"/>
  <c r="AI10" i="7" s="1"/>
  <c r="AK41" i="8"/>
  <c r="AJ10" i="7" s="1"/>
  <c r="AM41" i="8"/>
  <c r="AL10" i="7" s="1"/>
  <c r="AN41" i="8"/>
  <c r="AM10" i="7" s="1"/>
  <c r="AO41" i="8"/>
  <c r="AN10" i="7" s="1"/>
  <c r="AP41" i="8"/>
  <c r="AO10" i="7" s="1"/>
  <c r="AQ41" i="8"/>
  <c r="AP10" i="7" s="1"/>
  <c r="AR41" i="8"/>
  <c r="AQ10" i="7" s="1"/>
  <c r="AA41" i="8"/>
  <c r="Z10" i="7" s="1"/>
  <c r="B4" i="8"/>
  <c r="B4" i="7"/>
  <c r="B3" i="7"/>
  <c r="AK10" i="7" l="1"/>
  <c r="L29" i="5" s="1"/>
  <c r="AI22" i="7"/>
  <c r="AH22" i="7"/>
  <c r="AG22" i="7"/>
  <c r="AF22" i="7"/>
  <c r="AE22" i="7"/>
  <c r="AL38" i="8"/>
  <c r="Z38" i="8"/>
  <c r="F38" i="8"/>
  <c r="F11" i="8" l="1"/>
  <c r="AB8" i="8"/>
  <c r="AC8" i="8"/>
  <c r="AD8" i="8"/>
  <c r="AE8" i="8"/>
  <c r="AF8" i="8"/>
  <c r="AG8" i="8"/>
  <c r="AH8" i="8"/>
  <c r="AI8" i="8"/>
  <c r="AJ8" i="8"/>
  <c r="AK8" i="8"/>
  <c r="E39" i="6" l="1"/>
  <c r="B39" i="6"/>
  <c r="C39" i="6"/>
  <c r="D39" i="6"/>
  <c r="D23" i="6"/>
  <c r="B23" i="6"/>
  <c r="B21" i="6"/>
  <c r="C41" i="8"/>
  <c r="B10" i="7" s="1"/>
  <c r="B31" i="6" l="1"/>
  <c r="D26" i="6"/>
  <c r="C22" i="6"/>
  <c r="C28" i="6"/>
  <c r="B28" i="6"/>
  <c r="C26" i="6"/>
  <c r="B24" i="6"/>
  <c r="D22" i="6"/>
  <c r="B26" i="6"/>
  <c r="C30" i="6"/>
  <c r="B27" i="6"/>
  <c r="D28" i="6"/>
  <c r="C25" i="6"/>
  <c r="D30" i="6"/>
  <c r="B22" i="6"/>
  <c r="C31" i="6"/>
  <c r="B29" i="6"/>
  <c r="D24" i="6"/>
  <c r="D29" i="6"/>
  <c r="B30" i="6"/>
  <c r="B25" i="6"/>
  <c r="C27" i="6"/>
  <c r="C29" i="6"/>
  <c r="D27" i="6"/>
  <c r="D31" i="6"/>
  <c r="D25" i="6"/>
  <c r="C24" i="6"/>
  <c r="C23" i="6"/>
  <c r="D21" i="6"/>
  <c r="C21" i="6"/>
  <c r="D78" i="6"/>
  <c r="E78" i="6"/>
  <c r="F78" i="6"/>
  <c r="G78" i="6"/>
  <c r="G62" i="6"/>
  <c r="H62" i="6"/>
  <c r="I62" i="6"/>
  <c r="J62" i="6"/>
  <c r="K62" i="6"/>
  <c r="B78" i="6"/>
  <c r="C78" i="6"/>
  <c r="G61" i="6"/>
  <c r="H61" i="6"/>
  <c r="I61" i="6"/>
  <c r="J61" i="6"/>
  <c r="K61" i="6"/>
  <c r="B77" i="6"/>
  <c r="C77" i="6"/>
  <c r="D77" i="6"/>
  <c r="E77" i="6"/>
  <c r="F77" i="6"/>
  <c r="G77" i="6"/>
  <c r="G60" i="6"/>
  <c r="H60" i="6"/>
  <c r="I60" i="6"/>
  <c r="J60" i="6"/>
  <c r="K60" i="6"/>
  <c r="B76" i="6"/>
  <c r="C76" i="6"/>
  <c r="D76" i="6"/>
  <c r="E76" i="6"/>
  <c r="F76" i="6"/>
  <c r="G76" i="6"/>
  <c r="G59" i="6"/>
  <c r="H59" i="6"/>
  <c r="I59" i="6"/>
  <c r="J59" i="6"/>
  <c r="K59" i="6"/>
  <c r="B75" i="6"/>
  <c r="C75" i="6"/>
  <c r="D75" i="6"/>
  <c r="E75" i="6"/>
  <c r="F75" i="6"/>
  <c r="G75" i="6"/>
  <c r="G58" i="6"/>
  <c r="H58" i="6"/>
  <c r="I58" i="6"/>
  <c r="J58" i="6"/>
  <c r="K58" i="6"/>
  <c r="B74" i="6"/>
  <c r="C74" i="6"/>
  <c r="D74" i="6"/>
  <c r="E74" i="6"/>
  <c r="F74" i="6"/>
  <c r="G74" i="6"/>
  <c r="G57" i="6"/>
  <c r="H57" i="6"/>
  <c r="I57" i="6"/>
  <c r="J57" i="6"/>
  <c r="K57" i="6"/>
  <c r="B73" i="6"/>
  <c r="C73" i="6"/>
  <c r="D73" i="6"/>
  <c r="E73" i="6"/>
  <c r="F73" i="6"/>
  <c r="G73" i="6"/>
  <c r="G56" i="6"/>
  <c r="H56" i="6"/>
  <c r="I56" i="6"/>
  <c r="J56" i="6"/>
  <c r="K56" i="6"/>
  <c r="B72" i="6"/>
  <c r="C72" i="6"/>
  <c r="D72" i="6"/>
  <c r="E72" i="6"/>
  <c r="F72" i="6"/>
  <c r="G72" i="6"/>
  <c r="G55" i="6"/>
  <c r="H55" i="6"/>
  <c r="I55" i="6"/>
  <c r="J55" i="6"/>
  <c r="K55" i="6"/>
  <c r="B71" i="6"/>
  <c r="C71" i="6"/>
  <c r="D71" i="6"/>
  <c r="E71" i="6"/>
  <c r="F71" i="6"/>
  <c r="G71" i="6"/>
  <c r="G54" i="6"/>
  <c r="H54" i="6"/>
  <c r="I54" i="6"/>
  <c r="J54" i="6"/>
  <c r="K54" i="6"/>
  <c r="B70" i="6"/>
  <c r="C70" i="6"/>
  <c r="D70" i="6"/>
  <c r="E70" i="6"/>
  <c r="F70" i="6"/>
  <c r="G70" i="6"/>
  <c r="G53" i="6"/>
  <c r="H53" i="6"/>
  <c r="I53" i="6"/>
  <c r="J53" i="6"/>
  <c r="K53" i="6"/>
  <c r="B69" i="6"/>
  <c r="C69" i="6"/>
  <c r="D69" i="6"/>
  <c r="E69" i="6"/>
  <c r="F69" i="6"/>
  <c r="G69" i="6"/>
  <c r="B68" i="6"/>
  <c r="C68" i="6"/>
  <c r="D68" i="6"/>
  <c r="E68" i="6"/>
  <c r="F68" i="6"/>
  <c r="G68" i="6"/>
  <c r="G52" i="6"/>
  <c r="H52" i="6"/>
  <c r="I52" i="6"/>
  <c r="J52" i="6"/>
  <c r="K52" i="6"/>
  <c r="B67" i="6"/>
  <c r="G51" i="6"/>
  <c r="H51" i="6"/>
  <c r="I51" i="6"/>
  <c r="J51" i="6"/>
  <c r="K51" i="6"/>
  <c r="Z11" i="8"/>
  <c r="Z12" i="8"/>
  <c r="Z13" i="8"/>
  <c r="Z14" i="8"/>
  <c r="Z15" i="8"/>
  <c r="Z16" i="8"/>
  <c r="Z17" i="8"/>
  <c r="Z18" i="8"/>
  <c r="Z19" i="8"/>
  <c r="Z20" i="8"/>
  <c r="Z21" i="8"/>
  <c r="Z22" i="8"/>
  <c r="Z23" i="8"/>
  <c r="Z24" i="8"/>
  <c r="Z25" i="8"/>
  <c r="Z26" i="8"/>
  <c r="Z27" i="8"/>
  <c r="Z28" i="8"/>
  <c r="Z29" i="8"/>
  <c r="Z30" i="8"/>
  <c r="Z31" i="8"/>
  <c r="Z32" i="8"/>
  <c r="Z33" i="8"/>
  <c r="Z34" i="8"/>
  <c r="Z35" i="8"/>
  <c r="Z36" i="8"/>
  <c r="Z37" i="8"/>
  <c r="Z39" i="8"/>
  <c r="Z40" i="8"/>
  <c r="C67" i="6"/>
  <c r="D67" i="6"/>
  <c r="E67" i="6"/>
  <c r="F67" i="6"/>
  <c r="G67" i="6"/>
  <c r="AL11" i="8"/>
  <c r="AL12" i="8"/>
  <c r="AL13" i="8"/>
  <c r="AL14" i="8"/>
  <c r="AL15" i="8"/>
  <c r="AL16" i="8"/>
  <c r="AL17" i="8"/>
  <c r="AL18" i="8"/>
  <c r="AL19" i="8"/>
  <c r="AL20" i="8"/>
  <c r="AL21" i="8"/>
  <c r="AL22" i="8"/>
  <c r="AL23" i="8"/>
  <c r="AL24" i="8"/>
  <c r="AL25" i="8"/>
  <c r="AL26" i="8"/>
  <c r="AL27" i="8"/>
  <c r="AL28" i="8"/>
  <c r="AL29" i="8"/>
  <c r="AL30" i="8"/>
  <c r="AL31" i="8"/>
  <c r="AL32" i="8"/>
  <c r="AL33" i="8"/>
  <c r="AL34" i="8"/>
  <c r="AL35" i="8"/>
  <c r="AL36" i="8"/>
  <c r="AL37" i="8"/>
  <c r="AL39" i="8"/>
  <c r="AL40" i="8"/>
  <c r="AL10" i="8"/>
  <c r="Z10" i="8"/>
  <c r="H41" i="8"/>
  <c r="G10" i="7" s="1"/>
  <c r="I41" i="8"/>
  <c r="H10" i="7" s="1"/>
  <c r="J41" i="8"/>
  <c r="I10" i="7" s="1"/>
  <c r="K41" i="8"/>
  <c r="J10" i="7" s="1"/>
  <c r="L41" i="8"/>
  <c r="K10" i="7" s="1"/>
  <c r="M41" i="8"/>
  <c r="L10" i="7" s="1"/>
  <c r="N41" i="8"/>
  <c r="M10" i="7" s="1"/>
  <c r="O41" i="8"/>
  <c r="N10" i="7" s="1"/>
  <c r="P41" i="8"/>
  <c r="O10" i="7" s="1"/>
  <c r="Q41" i="8"/>
  <c r="P10" i="7" s="1"/>
  <c r="T41" i="8"/>
  <c r="S10" i="7" s="1"/>
  <c r="U41" i="8"/>
  <c r="T10" i="7" s="1"/>
  <c r="V41" i="8"/>
  <c r="U10" i="7" s="1"/>
  <c r="W41" i="8"/>
  <c r="V10" i="7" s="1"/>
  <c r="X41" i="8"/>
  <c r="W10" i="7" s="1"/>
  <c r="Y41" i="8"/>
  <c r="X10" i="7" s="1"/>
  <c r="AN8" i="8"/>
  <c r="AO8" i="8"/>
  <c r="AP8" i="8"/>
  <c r="AQ8" i="8"/>
  <c r="AR8" i="8"/>
  <c r="AM8" i="8"/>
  <c r="M22" i="7" l="1"/>
  <c r="N42" i="8"/>
  <c r="H36" i="6"/>
  <c r="W42" i="8"/>
  <c r="J22" i="7"/>
  <c r="K42" i="8"/>
  <c r="S22" i="7"/>
  <c r="T42" i="8"/>
  <c r="P22" i="7"/>
  <c r="H42" i="8"/>
  <c r="F55" i="6"/>
  <c r="F56" i="6"/>
  <c r="F58" i="6"/>
  <c r="B62" i="6"/>
  <c r="D52" i="6"/>
  <c r="F54" i="6"/>
  <c r="E55" i="6"/>
  <c r="E56" i="6"/>
  <c r="E57" i="6"/>
  <c r="E58" i="6"/>
  <c r="E59" i="6"/>
  <c r="E60" i="6"/>
  <c r="E61" i="6"/>
  <c r="P51" i="6"/>
  <c r="C52" i="6"/>
  <c r="F53" i="6"/>
  <c r="E54" i="6"/>
  <c r="D55" i="6"/>
  <c r="D56" i="6"/>
  <c r="D57" i="6"/>
  <c r="D58" i="6"/>
  <c r="D59" i="6"/>
  <c r="D60" i="6"/>
  <c r="D61" i="6"/>
  <c r="P62" i="6"/>
  <c r="P53" i="6"/>
  <c r="F61" i="6"/>
  <c r="D54" i="6"/>
  <c r="C56" i="6"/>
  <c r="C58" i="6"/>
  <c r="F51" i="6"/>
  <c r="B52" i="6"/>
  <c r="D53" i="6"/>
  <c r="C54" i="6"/>
  <c r="B55" i="6"/>
  <c r="B56" i="6"/>
  <c r="B57" i="6"/>
  <c r="B58" i="6"/>
  <c r="B59" i="6"/>
  <c r="B60" i="6"/>
  <c r="B61" i="6"/>
  <c r="F62" i="6"/>
  <c r="E52" i="6"/>
  <c r="F57" i="6"/>
  <c r="F59" i="6"/>
  <c r="C57" i="6"/>
  <c r="E51" i="6"/>
  <c r="P52" i="6"/>
  <c r="C53" i="6"/>
  <c r="B54" i="6"/>
  <c r="E62" i="6"/>
  <c r="B51" i="6"/>
  <c r="E53" i="6"/>
  <c r="C55" i="6"/>
  <c r="C59" i="6"/>
  <c r="C60" i="6"/>
  <c r="C61" i="6"/>
  <c r="D51" i="6"/>
  <c r="B53" i="6"/>
  <c r="P55" i="6"/>
  <c r="P56" i="6"/>
  <c r="P57" i="6"/>
  <c r="P58" i="6"/>
  <c r="P59" i="6"/>
  <c r="P60" i="6"/>
  <c r="P61" i="6"/>
  <c r="D62" i="6"/>
  <c r="F60" i="6"/>
  <c r="B37" i="6"/>
  <c r="B38" i="6"/>
  <c r="C51" i="6"/>
  <c r="F52" i="6"/>
  <c r="P54" i="6"/>
  <c r="B40" i="6"/>
  <c r="B41" i="6"/>
  <c r="B42" i="6"/>
  <c r="B43" i="6"/>
  <c r="B44" i="6"/>
  <c r="B45" i="6"/>
  <c r="B46" i="6"/>
  <c r="B47" i="6"/>
  <c r="C62" i="6"/>
  <c r="B36" i="6"/>
  <c r="H47" i="6"/>
  <c r="F46" i="6"/>
  <c r="D44" i="6"/>
  <c r="F42" i="6"/>
  <c r="C41" i="6"/>
  <c r="G39" i="6"/>
  <c r="H37" i="6"/>
  <c r="C36" i="6"/>
  <c r="H46" i="6"/>
  <c r="H45" i="6"/>
  <c r="F43" i="6"/>
  <c r="D43" i="6"/>
  <c r="H42" i="6"/>
  <c r="H41" i="6"/>
  <c r="D40" i="6"/>
  <c r="E40" i="6"/>
  <c r="H39" i="6"/>
  <c r="E38" i="6"/>
  <c r="D38" i="6"/>
  <c r="G37" i="6"/>
  <c r="E37" i="6"/>
  <c r="G38" i="6"/>
  <c r="G40" i="6"/>
  <c r="E41" i="6"/>
  <c r="C42" i="6"/>
  <c r="G44" i="6"/>
  <c r="E45" i="6"/>
  <c r="C46" i="6"/>
  <c r="E47" i="6"/>
  <c r="D37" i="6"/>
  <c r="G41" i="6"/>
  <c r="E42" i="6"/>
  <c r="C43" i="6"/>
  <c r="G45" i="6"/>
  <c r="E46" i="6"/>
  <c r="G47" i="6"/>
  <c r="D41" i="6"/>
  <c r="H43" i="6"/>
  <c r="F44" i="6"/>
  <c r="D45" i="6"/>
  <c r="D47" i="6"/>
  <c r="F40" i="6"/>
  <c r="F37" i="6"/>
  <c r="C38" i="6"/>
  <c r="F39" i="6"/>
  <c r="C40" i="6"/>
  <c r="G42" i="6"/>
  <c r="E43" i="6"/>
  <c r="C44" i="6"/>
  <c r="G46" i="6"/>
  <c r="F38" i="6"/>
  <c r="C37" i="6"/>
  <c r="H38" i="6"/>
  <c r="H40" i="6"/>
  <c r="F41" i="6"/>
  <c r="D42" i="6"/>
  <c r="H44" i="6"/>
  <c r="F45" i="6"/>
  <c r="D46" i="6"/>
  <c r="F47" i="6"/>
  <c r="G43" i="6"/>
  <c r="E44" i="6"/>
  <c r="C45" i="6"/>
  <c r="C47" i="6"/>
  <c r="AL41" i="8"/>
  <c r="Z41" i="8"/>
  <c r="L21" i="5"/>
  <c r="H17" i="5"/>
  <c r="L14" i="5"/>
  <c r="F38" i="5"/>
  <c r="T22" i="7"/>
  <c r="L22" i="7"/>
  <c r="L39" i="5"/>
  <c r="H20" i="5"/>
  <c r="M19" i="5"/>
  <c r="K18" i="5"/>
  <c r="F37" i="5"/>
  <c r="K22" i="7"/>
  <c r="AO22" i="7"/>
  <c r="D14" i="6" s="1"/>
  <c r="M16" i="5"/>
  <c r="J15" i="5"/>
  <c r="X22" i="7"/>
  <c r="H22" i="7"/>
  <c r="AB22" i="7"/>
  <c r="N22" i="7"/>
  <c r="E33" i="5"/>
  <c r="U22" i="7"/>
  <c r="AQ22" i="7"/>
  <c r="F14" i="6" s="1"/>
  <c r="AP22" i="7"/>
  <c r="E14" i="6" s="1"/>
  <c r="AJ22" i="7"/>
  <c r="G9" i="6"/>
  <c r="F9" i="6"/>
  <c r="L13" i="5"/>
  <c r="AC22" i="7"/>
  <c r="E32" i="5"/>
  <c r="AD22" i="7"/>
  <c r="W22" i="7"/>
  <c r="O22" i="7"/>
  <c r="G22" i="7"/>
  <c r="I22" i="7"/>
  <c r="AM22" i="7"/>
  <c r="B14" i="6" s="1"/>
  <c r="AL22" i="7"/>
  <c r="A14" i="6" s="1"/>
  <c r="M12" i="5"/>
  <c r="E31" i="5"/>
  <c r="J9" i="6"/>
  <c r="AA22" i="7"/>
  <c r="AN22" i="7"/>
  <c r="C14" i="6" s="1"/>
  <c r="I9" i="6"/>
  <c r="H9" i="6"/>
  <c r="F22" i="7"/>
  <c r="H11" i="5"/>
  <c r="C30" i="5"/>
  <c r="Z22" i="7"/>
  <c r="G36" i="6" l="1"/>
  <c r="D36" i="6"/>
  <c r="V22" i="7"/>
  <c r="V23" i="7" s="1"/>
  <c r="E36" i="6"/>
  <c r="M23" i="7"/>
  <c r="S23" i="7"/>
  <c r="J23" i="7"/>
  <c r="G23" i="7"/>
  <c r="I21" i="5"/>
  <c r="E37" i="5"/>
  <c r="N14" i="5"/>
  <c r="N19" i="5"/>
  <c r="N13" i="5"/>
  <c r="D35" i="5"/>
  <c r="H19" i="5"/>
  <c r="N16" i="5"/>
  <c r="B38" i="5"/>
  <c r="D31" i="5"/>
  <c r="H40" i="5"/>
  <c r="I40" i="5"/>
  <c r="J40" i="5"/>
  <c r="G40" i="5"/>
  <c r="K40" i="5"/>
  <c r="H21" i="5"/>
  <c r="F39" i="5"/>
  <c r="J39" i="5"/>
  <c r="K39" i="5"/>
  <c r="G39" i="5"/>
  <c r="H39" i="5"/>
  <c r="I39" i="5"/>
  <c r="E34" i="5"/>
  <c r="H34" i="5"/>
  <c r="I34" i="5"/>
  <c r="J34" i="5"/>
  <c r="K34" i="5"/>
  <c r="G34" i="5"/>
  <c r="G29" i="5"/>
  <c r="H29" i="5"/>
  <c r="J29" i="5"/>
  <c r="K29" i="5"/>
  <c r="I29" i="5"/>
  <c r="I17" i="5"/>
  <c r="L20" i="5"/>
  <c r="E39" i="5"/>
  <c r="K16" i="5"/>
  <c r="C35" i="5"/>
  <c r="J35" i="5"/>
  <c r="K35" i="5"/>
  <c r="G35" i="5"/>
  <c r="H35" i="5"/>
  <c r="I35" i="5"/>
  <c r="G36" i="5"/>
  <c r="H36" i="5"/>
  <c r="I36" i="5"/>
  <c r="J36" i="5"/>
  <c r="K36" i="5"/>
  <c r="N20" i="5"/>
  <c r="H18" i="5"/>
  <c r="L12" i="5"/>
  <c r="L19" i="5"/>
  <c r="J14" i="5"/>
  <c r="M18" i="5"/>
  <c r="C32" i="5"/>
  <c r="G32" i="5"/>
  <c r="H32" i="5"/>
  <c r="I32" i="5"/>
  <c r="J32" i="5"/>
  <c r="K32" i="5"/>
  <c r="D32" i="5"/>
  <c r="G33" i="5"/>
  <c r="H33" i="5"/>
  <c r="J33" i="5"/>
  <c r="K33" i="5"/>
  <c r="I33" i="5"/>
  <c r="B37" i="5"/>
  <c r="G37" i="5"/>
  <c r="H37" i="5"/>
  <c r="J37" i="5"/>
  <c r="K37" i="5"/>
  <c r="I37" i="5"/>
  <c r="M13" i="5"/>
  <c r="J11" i="5"/>
  <c r="E35" i="5"/>
  <c r="L30" i="5"/>
  <c r="K30" i="5"/>
  <c r="H30" i="5"/>
  <c r="I30" i="5"/>
  <c r="J30" i="5"/>
  <c r="G30" i="5"/>
  <c r="F31" i="5"/>
  <c r="J31" i="5"/>
  <c r="K31" i="5"/>
  <c r="G31" i="5"/>
  <c r="H31" i="5"/>
  <c r="I31" i="5"/>
  <c r="H38" i="5"/>
  <c r="I38" i="5"/>
  <c r="J38" i="5"/>
  <c r="K38" i="5"/>
  <c r="G38" i="5"/>
  <c r="N17" i="5"/>
  <c r="H15" i="5"/>
  <c r="I20" i="5"/>
  <c r="C38" i="5"/>
  <c r="K17" i="5"/>
  <c r="J12" i="5"/>
  <c r="B40" i="5"/>
  <c r="F30" i="5"/>
  <c r="I11" i="5"/>
  <c r="L36" i="5"/>
  <c r="I14" i="5"/>
  <c r="D29" i="5"/>
  <c r="L18" i="5"/>
  <c r="C31" i="5"/>
  <c r="K21" i="5"/>
  <c r="B30" i="5"/>
  <c r="N21" i="5"/>
  <c r="D37" i="5"/>
  <c r="M15" i="5"/>
  <c r="F34" i="5"/>
  <c r="H16" i="5"/>
  <c r="K14" i="5"/>
  <c r="I19" i="5"/>
  <c r="L33" i="5"/>
  <c r="C37" i="5"/>
  <c r="L17" i="5"/>
  <c r="J20" i="5"/>
  <c r="F40" i="5"/>
  <c r="B33" i="5"/>
  <c r="J19" i="5"/>
  <c r="M20" i="5"/>
  <c r="D34" i="5"/>
  <c r="L11" i="5"/>
  <c r="B9" i="6"/>
  <c r="I12" i="5"/>
  <c r="L38" i="5"/>
  <c r="I16" i="5"/>
  <c r="E40" i="5"/>
  <c r="L16" i="5"/>
  <c r="J18" i="5"/>
  <c r="N12" i="5"/>
  <c r="F35" i="5"/>
  <c r="N11" i="5"/>
  <c r="C36" i="5"/>
  <c r="D39" i="5"/>
  <c r="M17" i="5"/>
  <c r="K12" i="5"/>
  <c r="E38" i="5"/>
  <c r="E36" i="5"/>
  <c r="F32" i="5"/>
  <c r="K19" i="5"/>
  <c r="F33" i="5"/>
  <c r="E9" i="6"/>
  <c r="N15" i="5"/>
  <c r="H14" i="5"/>
  <c r="H12" i="5"/>
  <c r="M21" i="5"/>
  <c r="L35" i="5"/>
  <c r="J17" i="5"/>
  <c r="B29" i="5"/>
  <c r="L15" i="5"/>
  <c r="K20" i="5"/>
  <c r="B36" i="5"/>
  <c r="F29" i="5"/>
  <c r="D36" i="5"/>
  <c r="M14" i="5"/>
  <c r="C40" i="5"/>
  <c r="K13" i="5"/>
  <c r="H13" i="5"/>
  <c r="I13" i="5"/>
  <c r="J13" i="5"/>
  <c r="E4" i="6"/>
  <c r="O9" i="6"/>
  <c r="C9" i="6"/>
  <c r="N18" i="5"/>
  <c r="M11" i="5"/>
  <c r="D40" i="5"/>
  <c r="I18" i="5"/>
  <c r="B31" i="5"/>
  <c r="C33" i="5"/>
  <c r="K11" i="5"/>
  <c r="K15" i="5"/>
  <c r="J16" i="5"/>
  <c r="L31" i="5"/>
  <c r="D33" i="5"/>
  <c r="D30" i="5"/>
  <c r="L34" i="5"/>
  <c r="B34" i="5"/>
  <c r="L40" i="5"/>
  <c r="A9" i="6"/>
  <c r="D9" i="6"/>
  <c r="J21" i="5"/>
  <c r="L32" i="5"/>
  <c r="C29" i="5"/>
  <c r="L37" i="5"/>
  <c r="I15" i="5"/>
  <c r="C39" i="5"/>
  <c r="B32" i="5"/>
  <c r="E29" i="5"/>
  <c r="E30" i="5"/>
  <c r="B39" i="5"/>
  <c r="B35" i="5"/>
  <c r="C34" i="5"/>
  <c r="D38" i="5"/>
  <c r="F36" i="5"/>
  <c r="H4" i="6"/>
  <c r="J4" i="6"/>
  <c r="G4" i="6"/>
  <c r="F4" i="6"/>
  <c r="AK22" i="7"/>
  <c r="K4" i="6" l="1"/>
  <c r="H41" i="5"/>
  <c r="K41" i="5"/>
  <c r="J41" i="5"/>
  <c r="I41" i="5"/>
  <c r="G41" i="5"/>
  <c r="F41" i="5"/>
  <c r="C41" i="5"/>
  <c r="D41" i="5"/>
  <c r="B41" i="5"/>
  <c r="E41" i="5"/>
  <c r="L41" i="5"/>
  <c r="AA8" i="8"/>
  <c r="B20" i="6" l="1"/>
  <c r="F23" i="8"/>
  <c r="D11" i="5" l="1"/>
  <c r="B11" i="5"/>
  <c r="C11" i="5"/>
  <c r="R41" i="8"/>
  <c r="Q10" i="7" s="1"/>
  <c r="Y10" i="7" s="1"/>
  <c r="S41" i="8"/>
  <c r="R10" i="7" s="1"/>
  <c r="F12" i="8"/>
  <c r="F13" i="8"/>
  <c r="F14" i="8"/>
  <c r="F15" i="8"/>
  <c r="F16" i="8"/>
  <c r="F17" i="8"/>
  <c r="F18" i="8"/>
  <c r="F19" i="8"/>
  <c r="F20" i="8"/>
  <c r="F21" i="8"/>
  <c r="F22" i="8"/>
  <c r="F24" i="8"/>
  <c r="F25" i="8"/>
  <c r="F26" i="8"/>
  <c r="F27" i="8"/>
  <c r="F28" i="8"/>
  <c r="F29" i="8"/>
  <c r="F30" i="8"/>
  <c r="F31" i="8"/>
  <c r="F32" i="8"/>
  <c r="F33" i="8"/>
  <c r="F34" i="8"/>
  <c r="F35" i="8"/>
  <c r="F36" i="8"/>
  <c r="F37" i="8"/>
  <c r="F39" i="8"/>
  <c r="F40" i="8"/>
  <c r="E41" i="8"/>
  <c r="D10" i="7" s="1"/>
  <c r="D41" i="8"/>
  <c r="C10" i="7" s="1"/>
  <c r="E10" i="7" s="1"/>
  <c r="B22" i="7"/>
  <c r="Q42" i="8" l="1"/>
  <c r="D15" i="5"/>
  <c r="C15" i="5"/>
  <c r="B15" i="5"/>
  <c r="D19" i="5"/>
  <c r="C19" i="5"/>
  <c r="B19" i="5"/>
  <c r="C17" i="5"/>
  <c r="B17" i="5"/>
  <c r="D17" i="5"/>
  <c r="A4" i="6"/>
  <c r="D20" i="6"/>
  <c r="C20" i="6"/>
  <c r="D22" i="7"/>
  <c r="C4" i="6" s="1"/>
  <c r="R22" i="7"/>
  <c r="C22" i="7"/>
  <c r="B4" i="6" s="1"/>
  <c r="F41" i="8"/>
  <c r="F36" i="6" l="1"/>
  <c r="Q22" i="7"/>
  <c r="P23" i="7" s="1"/>
  <c r="J10" i="5"/>
  <c r="I10" i="5"/>
  <c r="M10" i="5"/>
  <c r="K10" i="5"/>
  <c r="N10" i="5"/>
  <c r="L10" i="5"/>
  <c r="B21" i="5"/>
  <c r="C21" i="5"/>
  <c r="D21" i="5"/>
  <c r="C20" i="5"/>
  <c r="D20" i="5"/>
  <c r="B20" i="5"/>
  <c r="C18" i="5"/>
  <c r="D18" i="5"/>
  <c r="B18" i="5"/>
  <c r="D14" i="5"/>
  <c r="B14" i="5"/>
  <c r="C14" i="5"/>
  <c r="C12" i="5"/>
  <c r="B12" i="5"/>
  <c r="D12" i="5"/>
  <c r="D16" i="5"/>
  <c r="C16" i="5"/>
  <c r="B16" i="5"/>
  <c r="Y22" i="7"/>
  <c r="H10" i="5"/>
  <c r="B13" i="5"/>
  <c r="D13" i="5"/>
  <c r="C13" i="5"/>
  <c r="C10" i="5"/>
  <c r="D10" i="5"/>
  <c r="B10" i="5"/>
  <c r="E22" i="7"/>
  <c r="I4" i="6" l="1"/>
  <c r="N22" i="5"/>
  <c r="M22" i="5"/>
  <c r="H22" i="5"/>
  <c r="K22" i="5"/>
  <c r="I22" i="5"/>
  <c r="J22" i="5"/>
  <c r="L22" i="5"/>
  <c r="C22" i="5"/>
  <c r="D22" i="5"/>
  <c r="B22" i="5"/>
</calcChain>
</file>

<file path=xl/sharedStrings.xml><?xml version="1.0" encoding="utf-8"?>
<sst xmlns="http://schemas.openxmlformats.org/spreadsheetml/2006/main" count="846" uniqueCount="165">
  <si>
    <t>Träger:</t>
  </si>
  <si>
    <t>Gesamt</t>
  </si>
  <si>
    <t>0-5</t>
  </si>
  <si>
    <t>14-17</t>
  </si>
  <si>
    <t>18-21</t>
  </si>
  <si>
    <t>22-26</t>
  </si>
  <si>
    <t>Januar</t>
  </si>
  <si>
    <t>Februar</t>
  </si>
  <si>
    <t>März</t>
  </si>
  <si>
    <t>April</t>
  </si>
  <si>
    <t>Mai</t>
  </si>
  <si>
    <t>Juni</t>
  </si>
  <si>
    <t>Juli</t>
  </si>
  <si>
    <t>August</t>
  </si>
  <si>
    <t>September</t>
  </si>
  <si>
    <t>Oktober</t>
  </si>
  <si>
    <t>November</t>
  </si>
  <si>
    <t>Dezember</t>
  </si>
  <si>
    <t xml:space="preserve">Träger: </t>
  </si>
  <si>
    <t xml:space="preserve">Monat </t>
  </si>
  <si>
    <t xml:space="preserve">Gesamt </t>
  </si>
  <si>
    <t>Wochentag</t>
  </si>
  <si>
    <t xml:space="preserve">Datum </t>
  </si>
  <si>
    <t>Leistungsart:</t>
  </si>
  <si>
    <t>w</t>
  </si>
  <si>
    <t>m</t>
  </si>
  <si>
    <t xml:space="preserve"> 6-10</t>
  </si>
  <si>
    <t xml:space="preserve"> 11-13</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</si>
  <si>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</si>
  <si>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</si>
  <si>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</si>
  <si>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</si>
  <si>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</si>
  <si>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</si>
  <si>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</si>
  <si>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</si>
  <si>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</si>
  <si>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</si>
  <si>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</si>
  <si>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</si>
  <si>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</si>
  <si>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</si>
  <si>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</si>
  <si>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</si>
  <si>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</si>
  <si>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</si>
  <si>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</si>
  <si>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</si>
  <si>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</si>
  <si>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</si>
  <si>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</si>
  <si>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</si>
  <si>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</si>
  <si>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</si>
  <si>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</si>
  <si>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</si>
  <si>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ab 27</t>
  </si>
  <si>
    <t>Nutzungen nach Inhalt/Methode</t>
  </si>
  <si>
    <t>Geschlecht</t>
  </si>
  <si>
    <t>6-10</t>
  </si>
  <si>
    <t>11-13</t>
  </si>
  <si>
    <t>Jugendverbandsarbeit/Dachorganisationen</t>
  </si>
  <si>
    <t>Anzahl der:</t>
  </si>
  <si>
    <t>Schulsozialarbeit</t>
  </si>
  <si>
    <t>Jahr</t>
  </si>
  <si>
    <t>Monat</t>
  </si>
  <si>
    <t>weiblich</t>
  </si>
  <si>
    <t>männlich</t>
  </si>
  <si>
    <t xml:space="preserve"> </t>
  </si>
  <si>
    <t>Bemerkungen</t>
  </si>
  <si>
    <t>Laufzeit:</t>
  </si>
  <si>
    <t>Aktenzeichen:</t>
  </si>
  <si>
    <t>Stadtraum/stadtweit:</t>
  </si>
  <si>
    <t>21-26</t>
  </si>
  <si>
    <t>Summe Altersgruppen:</t>
  </si>
  <si>
    <t>Bei Rückfragen wenden Sie sich bitte an die zuständigen Sachbearbeiter:innen der Abteilung Kinder-, Jugend- und Familienförderung.</t>
  </si>
  <si>
    <t>geförderten VzÄ des Jugendamtes:</t>
  </si>
  <si>
    <t xml:space="preserve">drittmittelgeförderte VzÄ: </t>
  </si>
  <si>
    <t xml:space="preserve">Nutzende nach Geschlecht </t>
  </si>
  <si>
    <t>Nutzende nach Altersgruppen</t>
  </si>
  <si>
    <t>Nutzende nach Altersgruppe</t>
  </si>
  <si>
    <t>Nutzende nach Geschlecht</t>
  </si>
  <si>
    <t>Einrichtung/ Dienst:</t>
  </si>
  <si>
    <t>Deckblatt</t>
  </si>
  <si>
    <t>Moant</t>
  </si>
  <si>
    <t>Diagramme Jahr</t>
  </si>
  <si>
    <t>Diagramme Monat</t>
  </si>
  <si>
    <t>Relative Zahlen</t>
  </si>
  <si>
    <t>Jahresübersicht</t>
  </si>
  <si>
    <t>Ergänzungen zum Statistiktool</t>
  </si>
  <si>
    <t>01.01.2025 - 31.12.2025</t>
  </si>
  <si>
    <r>
      <t xml:space="preserve">Bitte speichern Sie das Dokument wie folgt: Aktenzeichen_Statistik2025.xlsx  und senden Sie die Datei bis zum </t>
    </r>
    <r>
      <rPr>
        <b/>
        <sz val="11"/>
        <rFont val="Calibri"/>
        <family val="2"/>
        <scheme val="minor"/>
      </rPr>
      <t xml:space="preserve">31. März 2026 </t>
    </r>
    <r>
      <rPr>
        <sz val="11"/>
        <rFont val="Calibri"/>
        <family val="2"/>
        <scheme val="minor"/>
      </rPr>
      <t xml:space="preserve">an folgende E-Mail-Adresse:  </t>
    </r>
    <r>
      <rPr>
        <b/>
        <sz val="11"/>
        <rFont val="Calibri"/>
        <family val="2"/>
        <scheme val="minor"/>
      </rPr>
      <t>Jugendamt-KJF@dresden.de</t>
    </r>
  </si>
  <si>
    <t>weiterer Stadtraum</t>
  </si>
  <si>
    <t>weiterer Stadtraum:</t>
  </si>
  <si>
    <t>tin*</t>
  </si>
  <si>
    <t>Einzelarbeit</t>
  </si>
  <si>
    <t>offenes Angebot</t>
  </si>
  <si>
    <t>Gruppenangebot</t>
  </si>
  <si>
    <t>Beteiligungsprojekt</t>
  </si>
  <si>
    <t>Event</t>
  </si>
  <si>
    <t>Angebot in Kooperation</t>
  </si>
  <si>
    <t>Streetwork</t>
  </si>
  <si>
    <t>Selbstverwaltung</t>
  </si>
  <si>
    <t>Ausflug/Exkursion</t>
  </si>
  <si>
    <t>Fahrt mit Übernachtung</t>
  </si>
  <si>
    <t>Multiplikator:innenarbeit</t>
  </si>
  <si>
    <t>Angebote für Multiplikator:innen</t>
  </si>
  <si>
    <t>selbstverwaltete Gruppe</t>
  </si>
  <si>
    <t>Veranstaltungen</t>
  </si>
  <si>
    <t>begleitete Heimspiele</t>
  </si>
  <si>
    <t>begleitete Auswärtsspiele</t>
  </si>
  <si>
    <t>ausgefüllte Auswärtsfragebögen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</si>
  <si>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</si>
  <si>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</si>
  <si>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</si>
  <si>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</si>
  <si>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https://jugendinfoservice.dresden.de/de/fachkraefteportal/jugendhilfeplanung/faqs/faq-statistik-und-sachberichte.php</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</si>
  <si>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</si>
  <si>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</si>
  <si>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</si>
  <si>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</si>
  <si>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</si>
  <si>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</si>
  <si>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</si>
  <si>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</si>
  <si>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 xml:space="preserve">Nutzende von der Geburt bis zum vollendeten 5. Lebensjahr </t>
  </si>
  <si>
    <t>Nutzende ab dem 6. Geburtstag  bis zum vollendeten 10. Lebensjahr</t>
  </si>
  <si>
    <t>Nutzende ab dem 11. Geburtstag  bis zum vollendeten 13. Lebensjahr</t>
  </si>
  <si>
    <t>Nutzende ab dem 14. Geburtstag  bis zum vollendeten 17. Lebensjahr</t>
  </si>
  <si>
    <t>Nutzende ab dem 18. Geburtstag  bis zum vollendeten 21. Lebensjahr</t>
  </si>
  <si>
    <t>Nutzende ab dem 22. Geburtstag  bis zum vollendeten 26. Lebensjahr</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</si>
  <si>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</si>
  <si>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</si>
  <si>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</si>
  <si>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</si>
  <si>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</si>
  <si>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</si>
  <si>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</si>
  <si>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Anzahl</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</si>
  <si>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</si>
  <si>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</si>
  <si>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</si>
  <si>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</si>
  <si>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</si>
  <si>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t xml:space="preserve">Sozialpädagogische Interaktion bei einem jugendszenespezifischen Projekt, welches durch die Einrichtungen und Dienste organisiert wird (auch digitale Nutzung). Es wird eine größere Nutzerzahl aus der Zielgruppe erreicht, z. B. Jam, Konzert, Ausstellung, Turnier </t>
  </si>
  <si>
    <t>Erreichen und Aufsuchen der Adressat:innen im öffentlichen Raum, z. B. mobile Aktionen im Stadtraum, Aufsuchen von Gruppen</t>
  </si>
  <si>
    <t>selbstverwaltete Gruppen</t>
  </si>
  <si>
    <t>Anzahl der begleiteten Heimspiele</t>
  </si>
  <si>
    <t>Anzahl der begleiteten Auswärtsspiele</t>
  </si>
  <si>
    <t>Anzahl ausgefüllter Auswärtsfragebögen</t>
  </si>
  <si>
    <t>individuelle Beratung und Begleitung (auch digitale Nutzung) einzelner Personen innerhalb der Zielgruppe, hierzu zählt auch die Begleitung von jungen Menschen, die gemeinnützige Arbeitsstunden ableisten</t>
  </si>
  <si>
    <t>pädagogisch begleitetes Angebot auf freiwilliger Basis, ohne Anmeldung, ohne feste Angebotsdauer (außer Öffnungszeit) und ohne festen Nutzendenkreis (auch digitale Nutzung)</t>
  </si>
  <si>
    <t xml:space="preserve">pädagogisch begleitetes, thematisches Angebot (auch digitale Nutzung) mit dem Ziel der Förderung von Gruppenprozessen und Stärkung individueller Kompetenzen,  z. B. Sport- und Bewegungsangebot, Kreativangebot, erlebnispädagogisches Angebot, Bildungsangebot, Übernachtung in der Einrichtung, siehe Partizipation als Stufenmodell unterhalb Stufe 5, Link: </t>
  </si>
  <si>
    <t>https://jugendinfoservice.dresden.de/de/fachkraefteportal/jugendhilfeplanung/glossar.php</t>
  </si>
  <si>
    <t>zeitlich abgeschlossenes, speziell geplantes Angebot mit dem Fokus auf die Beteiligung junger Menschen bei der Planung und Durchführung (auch digitale Nutzung); die Beteiligung im Sinne der Querschnittsaufgabe ist hiermit nicht gemeint</t>
  </si>
  <si>
    <t>Angebot in Zusammenarbeit mit anderen Einrichtungen der Kinder- und Jugendhilfe, gemeinnützigen Vereinen, Netzwerkpartner u.a.</t>
  </si>
  <si>
    <t>pädagogische Begleitung der selbstverwalteten Gruppe</t>
  </si>
  <si>
    <t>begleitete Gruppenaktivität außerhalb der Einrichtung ohne Übernachtung</t>
  </si>
  <si>
    <t>begleitete Gruppenaktivität außerhalb der Einrichtung mit Übernachtung, z. B. Ferienfahrt, erlebnispädagogische Maßnahme, Bildungsfahrt, Besuch von Veranstaltungen</t>
  </si>
  <si>
    <t xml:space="preserve">Angebote und Beratungen (auch digitale Nutzung) von und mit Fachkräften, Ehrenamtlichen, Akteur:innen, Kooperationspartnern im fachspezifischen Kontext,  u. a. Fachdiskurs, Fachgespräch sowie Fort- und Weiterbildung, keine Erfassung von Gremienarbeit
</t>
  </si>
  <si>
    <t>Anzahl größerer Veranstaltungen für Multiplikator:innen, z. B. Fachtag (auch digitale Nutzung)</t>
  </si>
  <si>
    <t>selbstverwaltete Gruppe ist eine eigenständige Nutzung der Räumlichkeit durch die Zielgruppe der Einrichtungen und Dienste</t>
  </si>
  <si>
    <t>Angebote innerhalb und außerhalb der Einrichtung (auch digitale Nutzung), die eine größere Nutzendenzahl erreichen als gewöhnlich, z. B. Fest, Aufführung, Beteiligung an Aktion im Stadtteil bzw. stadtweit (Bitte in der Spalte Bemerkungen konkret benennen)</t>
  </si>
  <si>
    <t>Bitte tragen Sie im Deckblatt die grau unterlegten Felder: Leistungsart, den Stadtraum bzw. stadtweit, den Träger, die Einrichtung bzw. Dienst, das Aktenzeichen und die geförderten VzÄ ein. Ihre Angaben werden automatisch auf die einzelnen Tabellenblätter übertragen.</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</si>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</sst>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10"/>
      <color rgb="FFFF0000"/>
      <name val="Arial"/>
      <family val="2"/>
    </font>
    <font>
      <b/>
      <sz val="10"/>
      <name val="Calibri"/>
      <family val="2"/>
      <scheme val="minor"/>
    </font>
    <font>
      <sz val="10"/>
      <name val="Calibri"/>
      <family val="2"/>
      <scheme val="minor"/>
    </font>
    <font>
      <b/>
      <sz val="9"/>
      <name val="Calibri"/>
      <family val="2"/>
      <scheme val="minor"/>
    </font>
    <font>
      <b/>
      <sz val="11"/>
      <color theme="1"/>
      <name val="Arial"/>
      <family val="2"/>
    </font>
    <font>
      <u/>
      <sz val="11"/>
      <color theme="10"/>
      <name val="Calibri"/>
      <family val="2"/>
      <scheme val="minor"/>
    </font>
    <font>
      <b/>
      <sz val="14"/>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7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5" fillId="0" borderId="0"/>
    <xf numFmtId="164" fontId="18" fillId="0" borderId="0" applyFont="0" applyFill="0" applyBorder="0" applyAlignment="0" applyProtection="0"/>
    <xf numFmtId="9" fontId="18" fillId="0" borderId="0" applyFont="0" applyFill="0" applyBorder="0" applyAlignment="0" applyProtection="0"/>
    <xf numFmtId="0" fontId="32" fillId="0" borderId="0" applyNumberFormat="0" applyFill="0" applyBorder="0" applyAlignment="0" applyProtection="0"/>
  </cellStyleXfs>
  <cellXfs count="337">
    <xf numFmtId="0" fontId="0" fillId="0" borderId="0" xfId="0"/>
    <xf numFmtId="0" fontId="14" fillId="0" borderId="0" xfId="0" applyFont="1"/>
    <xf numFmtId="165" fontId="14" fillId="0" borderId="0" xfId="0" applyNumberFormat="1" applyFont="1"/>
    <xf numFmtId="0" fontId="26" fillId="0" borderId="22" xfId="0" applyFont="1" applyBorder="1" applyProtection="1">
      <protection locked="0"/>
    </xf>
    <xf numFmtId="0" fontId="14" fillId="0" borderId="23" xfId="0" applyFont="1" applyBorder="1" applyProtection="1">
      <protection locked="0"/>
    </xf>
    <xf numFmtId="0" fontId="14" fillId="0" borderId="24" xfId="0" applyFont="1" applyBorder="1" applyProtection="1">
      <protection locked="0"/>
    </xf>
    <xf numFmtId="0" fontId="14" fillId="0" borderId="25" xfId="0" applyFont="1" applyBorder="1" applyProtection="1">
      <protection locked="0"/>
    </xf>
    <xf numFmtId="0" fontId="14" fillId="0" borderId="0" xfId="0" applyFont="1" applyBorder="1" applyProtection="1">
      <protection locked="0"/>
    </xf>
    <xf numFmtId="0" fontId="14" fillId="0" borderId="26" xfId="0" applyFont="1" applyBorder="1" applyProtection="1">
      <protection locked="0"/>
    </xf>
    <xf numFmtId="0" fontId="14" fillId="0" borderId="27" xfId="0" applyFont="1" applyBorder="1" applyProtection="1">
      <protection locked="0"/>
    </xf>
    <xf numFmtId="0" fontId="14" fillId="0" borderId="28" xfId="0" applyFont="1" applyBorder="1" applyProtection="1">
      <protection locked="0"/>
    </xf>
    <xf numFmtId="0" fontId="14" fillId="0" borderId="21" xfId="0" applyFont="1" applyBorder="1" applyProtection="1">
      <protection locked="0"/>
    </xf>
    <xf numFmtId="0" fontId="14" fillId="0" borderId="0" xfId="0" applyFont="1" applyAlignment="1">
      <alignment wrapText="1"/>
    </xf>
    <xf numFmtId="0" fontId="11" fillId="0" borderId="0" xfId="0" applyFont="1"/>
    <xf numFmtId="0" fontId="27" fillId="0" borderId="0" xfId="0" applyFont="1"/>
    <xf numFmtId="0" fontId="15" fillId="0" borderId="0" xfId="0" applyFont="1"/>
    <xf numFmtId="0" fontId="15" fillId="0" borderId="2" xfId="0" applyFont="1" applyBorder="1"/>
    <xf numFmtId="166" fontId="15" fillId="0" borderId="2" xfId="0" applyNumberFormat="1" applyFont="1" applyBorder="1" applyAlignment="1">
      <alignment horizontal="left" vertical="top" wrapText="1"/>
    </xf>
    <xf numFmtId="0" fontId="15" fillId="0" borderId="0" xfId="0" applyFont="1" applyBorder="1"/>
    <xf numFmtId="0" fontId="15" fillId="0" borderId="0" xfId="0" applyFont="1" applyBorder="1" applyAlignment="1">
      <alignment horizontal="left" vertical="top" wrapText="1"/>
    </xf>
    <xf numFmtId="0" fontId="0" fillId="0" borderId="0" xfId="0" applyAlignment="1">
      <alignment vertical="top"/>
    </xf>
    <xf numFmtId="0" fontId="27" fillId="0" borderId="0" xfId="0" applyFont="1" applyBorder="1"/>
    <xf numFmtId="166" fontId="15" fillId="0" borderId="2" xfId="0" applyNumberFormat="1" applyFont="1" applyFill="1" applyBorder="1" applyAlignment="1">
      <alignment horizontal="center"/>
    </xf>
    <xf numFmtId="0" fontId="15" fillId="0" borderId="3" xfId="0" applyFont="1" applyBorder="1"/>
    <xf numFmtId="0" fontId="14" fillId="0" borderId="0" xfId="0" applyFont="1" applyProtection="1">
      <protection hidden="1"/>
    </xf>
    <xf numFmtId="0" fontId="23" fillId="0" borderId="0" xfId="0" applyFont="1" applyProtection="1">
      <protection hidden="1"/>
    </xf>
    <xf numFmtId="0" fontId="23" fillId="0" borderId="0" xfId="0" applyFont="1" applyFill="1" applyProtection="1">
      <protection hidden="1"/>
    </xf>
    <xf numFmtId="0" fontId="14" fillId="0" borderId="0" xfId="0" applyFont="1" applyFill="1" applyProtection="1">
      <protection hidden="1"/>
    </xf>
    <xf numFmtId="0" fontId="22" fillId="0" borderId="0" xfId="0" applyFont="1" applyProtection="1">
      <protection hidden="1"/>
    </xf>
    <xf numFmtId="17" fontId="14" fillId="0" borderId="0" xfId="0" applyNumberFormat="1" applyFont="1" applyProtection="1">
      <protection hidden="1"/>
    </xf>
    <xf numFmtId="0" fontId="14" fillId="0" borderId="0" xfId="0" applyFont="1" applyFill="1" applyBorder="1" applyProtection="1">
      <protection hidden="1"/>
    </xf>
    <xf numFmtId="0" fontId="14" fillId="0" borderId="0" xfId="0" applyFont="1" applyBorder="1" applyAlignment="1" applyProtection="1">
      <alignment vertical="top" wrapText="1"/>
      <protection hidden="1"/>
    </xf>
    <xf numFmtId="0" fontId="14" fillId="0" borderId="0" xfId="0" applyFont="1" applyAlignment="1" applyProtection="1">
      <alignment wrapText="1"/>
      <protection hidden="1"/>
    </xf>
    <xf numFmtId="0" fontId="19" fillId="0" borderId="0" xfId="0" applyFont="1" applyProtection="1">
      <protection hidden="1"/>
    </xf>
    <xf numFmtId="0" fontId="20" fillId="0" borderId="0" xfId="0" applyFont="1" applyFill="1" applyBorder="1" applyProtection="1">
      <protection hidden="1"/>
    </xf>
    <xf numFmtId="0" fontId="19" fillId="0" borderId="0" xfId="0" applyFont="1" applyFill="1" applyBorder="1" applyProtection="1">
      <protection hidden="1"/>
    </xf>
    <xf numFmtId="0" fontId="0" fillId="0" borderId="0" xfId="0" applyProtection="1">
      <protection hidden="1"/>
    </xf>
    <xf numFmtId="0" fontId="0" fillId="0" borderId="0" xfId="0" applyAlignment="1" applyProtection="1">
      <alignment vertical="top"/>
      <protection hidden="1"/>
    </xf>
    <xf numFmtId="0" fontId="19" fillId="0" borderId="0" xfId="0" applyFont="1" applyBorder="1" applyAlignment="1" applyProtection="1">
      <alignment vertical="top"/>
      <protection hidden="1"/>
    </xf>
    <xf numFmtId="166" fontId="19" fillId="0" borderId="0" xfId="0" applyNumberFormat="1" applyFont="1" applyFill="1" applyBorder="1" applyAlignment="1" applyProtection="1">
      <alignment vertical="top" wrapText="1"/>
      <protection hidden="1"/>
    </xf>
    <xf numFmtId="0" fontId="23" fillId="0" borderId="0" xfId="0" applyFont="1" applyAlignment="1" applyProtection="1">
      <alignment vertical="top"/>
      <protection hidden="1"/>
    </xf>
    <xf numFmtId="0" fontId="19" fillId="0" borderId="0" xfId="0" applyFont="1" applyAlignment="1" applyProtection="1">
      <alignment vertical="top"/>
      <protection hidden="1"/>
    </xf>
    <xf numFmtId="166" fontId="19" fillId="0" borderId="0" xfId="0" applyNumberFormat="1" applyFont="1" applyFill="1" applyBorder="1" applyAlignment="1" applyProtection="1">
      <alignment vertical="top"/>
      <protection hidden="1"/>
    </xf>
    <xf numFmtId="166" fontId="10" fillId="0" borderId="0" xfId="0" applyNumberFormat="1" applyFont="1" applyFill="1" applyBorder="1" applyAlignment="1" applyProtection="1">
      <alignment vertical="top"/>
      <protection hidden="1"/>
    </xf>
    <xf numFmtId="165" fontId="14" fillId="0" borderId="0" xfId="0" applyNumberFormat="1" applyFont="1" applyProtection="1">
      <protection hidden="1"/>
    </xf>
    <xf numFmtId="0" fontId="21" fillId="2" borderId="6" xfId="0" applyFont="1" applyFill="1" applyBorder="1" applyAlignment="1" applyProtection="1">
      <alignment horizontal="center"/>
      <protection hidden="1"/>
    </xf>
    <xf numFmtId="0" fontId="14" fillId="0" borderId="13" xfId="0" quotePrefix="1" applyFont="1" applyFill="1" applyBorder="1" applyAlignment="1" applyProtection="1">
      <alignment horizontal="center"/>
      <protection hidden="1"/>
    </xf>
    <xf numFmtId="0" fontId="22" fillId="0" borderId="7" xfId="0" applyFont="1" applyBorder="1" applyAlignment="1" applyProtection="1">
      <protection hidden="1"/>
    </xf>
    <xf numFmtId="166" fontId="14" fillId="0" borderId="8" xfId="2" applyNumberFormat="1" applyFont="1" applyBorder="1" applyProtection="1">
      <protection hidden="1"/>
    </xf>
    <xf numFmtId="166" fontId="14" fillId="0" borderId="8" xfId="0" applyNumberFormat="1" applyFont="1" applyBorder="1" applyProtection="1">
      <protection hidden="1"/>
    </xf>
    <xf numFmtId="166" fontId="14" fillId="0" borderId="54" xfId="0" applyNumberFormat="1" applyFont="1" applyBorder="1" applyProtection="1">
      <protection hidden="1"/>
    </xf>
    <xf numFmtId="166" fontId="14" fillId="2" borderId="58" xfId="0" applyNumberFormat="1" applyFont="1" applyFill="1" applyBorder="1" applyProtection="1">
      <protection hidden="1"/>
    </xf>
    <xf numFmtId="166" fontId="14" fillId="0" borderId="56" xfId="0" applyNumberFormat="1" applyFont="1" applyBorder="1" applyProtection="1">
      <protection hidden="1"/>
    </xf>
    <xf numFmtId="0" fontId="22" fillId="0" borderId="5" xfId="0" applyFont="1" applyFill="1" applyBorder="1" applyAlignment="1" applyProtection="1">
      <protection hidden="1"/>
    </xf>
    <xf numFmtId="0" fontId="22" fillId="0" borderId="5" xfId="0" applyFont="1" applyBorder="1" applyAlignment="1" applyProtection="1">
      <protection hidden="1"/>
    </xf>
    <xf numFmtId="0" fontId="22" fillId="0" borderId="18" xfId="0" applyFont="1" applyFill="1" applyBorder="1" applyAlignment="1" applyProtection="1">
      <protection hidden="1"/>
    </xf>
    <xf numFmtId="0" fontId="22" fillId="2" borderId="6" xfId="0" applyFont="1" applyFill="1" applyBorder="1" applyProtection="1">
      <protection hidden="1"/>
    </xf>
    <xf numFmtId="166" fontId="22" fillId="2" borderId="10" xfId="0" applyNumberFormat="1" applyFont="1" applyFill="1" applyBorder="1" applyProtection="1">
      <protection hidden="1"/>
    </xf>
    <xf numFmtId="166" fontId="22" fillId="2" borderId="16" xfId="0" applyNumberFormat="1" applyFont="1" applyFill="1" applyBorder="1" applyProtection="1">
      <protection hidden="1"/>
    </xf>
    <xf numFmtId="166" fontId="22" fillId="2" borderId="6" xfId="0" applyNumberFormat="1" applyFont="1" applyFill="1" applyBorder="1" applyProtection="1">
      <protection hidden="1"/>
    </xf>
    <xf numFmtId="166" fontId="22" fillId="2" borderId="38" xfId="0" applyNumberFormat="1" applyFont="1" applyFill="1" applyBorder="1" applyProtection="1">
      <protection hidden="1"/>
    </xf>
    <xf numFmtId="166" fontId="22" fillId="2" borderId="39" xfId="0" applyNumberFormat="1" applyFont="1" applyFill="1" applyBorder="1" applyProtection="1">
      <protection hidden="1"/>
    </xf>
    <xf numFmtId="166" fontId="22" fillId="2" borderId="36" xfId="0" applyNumberFormat="1" applyFont="1" applyFill="1" applyBorder="1" applyProtection="1">
      <protection hidden="1"/>
    </xf>
    <xf numFmtId="0" fontId="16" fillId="0" borderId="0" xfId="1" applyFont="1" applyProtection="1">
      <protection hidden="1"/>
    </xf>
    <xf numFmtId="0" fontId="17" fillId="0" borderId="0" xfId="1" applyFont="1" applyProtection="1">
      <protection hidden="1"/>
    </xf>
    <xf numFmtId="0" fontId="16" fillId="0" borderId="0" xfId="1" applyFont="1" applyAlignment="1" applyProtection="1">
      <alignment horizontal="center" vertical="center"/>
      <protection hidden="1"/>
    </xf>
    <xf numFmtId="0" fontId="12" fillId="0" borderId="53" xfId="0" quotePrefix="1" applyFont="1" applyBorder="1" applyAlignment="1" applyProtection="1">
      <alignment horizontal="center"/>
      <protection hidden="1"/>
    </xf>
    <xf numFmtId="166" fontId="14" fillId="0" borderId="8" xfId="0" applyNumberFormat="1" applyFont="1" applyFill="1" applyBorder="1" applyProtection="1">
      <protection hidden="1"/>
    </xf>
    <xf numFmtId="166" fontId="14" fillId="0" borderId="2" xfId="0" applyNumberFormat="1" applyFont="1" applyFill="1" applyBorder="1" applyProtection="1">
      <protection locked="0" hidden="1"/>
    </xf>
    <xf numFmtId="0" fontId="14" fillId="0" borderId="2" xfId="0" applyNumberFormat="1" applyFont="1" applyFill="1" applyBorder="1" applyProtection="1">
      <protection locked="0" hidden="1"/>
    </xf>
    <xf numFmtId="0" fontId="14" fillId="0" borderId="30" xfId="0" applyNumberFormat="1" applyFont="1" applyFill="1" applyBorder="1" applyProtection="1">
      <protection locked="0" hidden="1"/>
    </xf>
    <xf numFmtId="0" fontId="14" fillId="0" borderId="33" xfId="0" applyNumberFormat="1" applyFont="1" applyFill="1" applyBorder="1" applyProtection="1">
      <protection locked="0" hidden="1"/>
    </xf>
    <xf numFmtId="0" fontId="14" fillId="0" borderId="19" xfId="0" applyNumberFormat="1" applyFont="1" applyFill="1" applyBorder="1" applyProtection="1">
      <protection locked="0" hidden="1"/>
    </xf>
    <xf numFmtId="0" fontId="22" fillId="2" borderId="38" xfId="0" applyFont="1" applyFill="1" applyBorder="1" applyProtection="1">
      <protection hidden="1"/>
    </xf>
    <xf numFmtId="0" fontId="14" fillId="2" borderId="36" xfId="0" applyFont="1" applyFill="1" applyBorder="1" applyProtection="1">
      <protection hidden="1"/>
    </xf>
    <xf numFmtId="166" fontId="14" fillId="2" borderId="10" xfId="0" applyNumberFormat="1" applyFont="1" applyFill="1" applyBorder="1" applyProtection="1">
      <protection hidden="1"/>
    </xf>
    <xf numFmtId="166" fontId="14" fillId="2" borderId="39" xfId="0" applyNumberFormat="1" applyFont="1" applyFill="1" applyBorder="1" applyProtection="1">
      <protection hidden="1"/>
    </xf>
    <xf numFmtId="166" fontId="14" fillId="2" borderId="36" xfId="0" applyNumberFormat="1" applyFont="1" applyFill="1" applyBorder="1" applyProtection="1">
      <protection hidden="1"/>
    </xf>
    <xf numFmtId="166" fontId="14" fillId="2" borderId="6" xfId="0" applyNumberFormat="1" applyFont="1" applyFill="1" applyBorder="1" applyProtection="1">
      <protection hidden="1"/>
    </xf>
    <xf numFmtId="166" fontId="14" fillId="2" borderId="59" xfId="0" applyNumberFormat="1" applyFont="1" applyFill="1" applyBorder="1" applyProtection="1">
      <protection hidden="1"/>
    </xf>
    <xf numFmtId="166" fontId="14" fillId="2" borderId="15" xfId="0" applyNumberFormat="1" applyFont="1" applyFill="1" applyBorder="1" applyProtection="1">
      <protection hidden="1"/>
    </xf>
    <xf numFmtId="166" fontId="14" fillId="2" borderId="38" xfId="0" applyNumberFormat="1" applyFont="1" applyFill="1" applyBorder="1" applyProtection="1">
      <protection hidden="1"/>
    </xf>
    <xf numFmtId="0" fontId="25" fillId="0" borderId="35" xfId="0" applyFont="1" applyFill="1" applyBorder="1" applyAlignment="1" applyProtection="1">
      <alignment horizontal="left"/>
      <protection hidden="1"/>
    </xf>
    <xf numFmtId="14" fontId="25" fillId="0" borderId="34" xfId="0" applyNumberFormat="1" applyFont="1" applyFill="1" applyBorder="1" applyAlignment="1" applyProtection="1">
      <alignment horizontal="left"/>
      <protection hidden="1"/>
    </xf>
    <xf numFmtId="166" fontId="14" fillId="0" borderId="30" xfId="0" applyNumberFormat="1" applyFont="1" applyFill="1" applyBorder="1" applyProtection="1">
      <protection locked="0" hidden="1"/>
    </xf>
    <xf numFmtId="166" fontId="14" fillId="0" borderId="33" xfId="0" applyNumberFormat="1" applyFont="1" applyFill="1" applyBorder="1" applyProtection="1">
      <protection locked="0" hidden="1"/>
    </xf>
    <xf numFmtId="166" fontId="14" fillId="0" borderId="4" xfId="0" applyNumberFormat="1" applyFont="1" applyFill="1" applyBorder="1" applyProtection="1">
      <protection locked="0" hidden="1"/>
    </xf>
    <xf numFmtId="166" fontId="14" fillId="0" borderId="19" xfId="0" applyNumberFormat="1" applyFont="1" applyFill="1" applyBorder="1" applyProtection="1">
      <protection locked="0" hidden="1"/>
    </xf>
    <xf numFmtId="0" fontId="14" fillId="0" borderId="55" xfId="0" applyNumberFormat="1" applyFont="1" applyFill="1" applyBorder="1" applyProtection="1">
      <protection locked="0" hidden="1"/>
    </xf>
    <xf numFmtId="0" fontId="14" fillId="0" borderId="52" xfId="0" applyNumberFormat="1" applyFont="1" applyFill="1" applyBorder="1" applyProtection="1">
      <protection locked="0" hidden="1"/>
    </xf>
    <xf numFmtId="0" fontId="14" fillId="0" borderId="56" xfId="0" applyNumberFormat="1" applyFont="1" applyFill="1" applyBorder="1" applyProtection="1">
      <protection locked="0" hidden="1"/>
    </xf>
    <xf numFmtId="166" fontId="14" fillId="0" borderId="3" xfId="0" applyNumberFormat="1" applyFont="1" applyFill="1" applyBorder="1" applyProtection="1">
      <protection locked="0" hidden="1"/>
    </xf>
    <xf numFmtId="0" fontId="14" fillId="0" borderId="3" xfId="0" applyNumberFormat="1" applyFont="1" applyFill="1" applyBorder="1" applyProtection="1">
      <protection locked="0" hidden="1"/>
    </xf>
    <xf numFmtId="0" fontId="14" fillId="0" borderId="29" xfId="0" applyNumberFormat="1" applyFont="1" applyFill="1" applyBorder="1" applyProtection="1">
      <protection locked="0" hidden="1"/>
    </xf>
    <xf numFmtId="0" fontId="14" fillId="0" borderId="37" xfId="0" applyNumberFormat="1" applyFont="1" applyFill="1" applyBorder="1" applyProtection="1">
      <protection locked="0" hidden="1"/>
    </xf>
    <xf numFmtId="0" fontId="14" fillId="0" borderId="53" xfId="0" applyNumberFormat="1" applyFont="1" applyFill="1" applyBorder="1" applyProtection="1">
      <protection locked="0" hidden="1"/>
    </xf>
    <xf numFmtId="0" fontId="14" fillId="0" borderId="40" xfId="0" applyNumberFormat="1" applyFont="1" applyFill="1" applyBorder="1" applyProtection="1">
      <protection locked="0" hidden="1"/>
    </xf>
    <xf numFmtId="166" fontId="14" fillId="0" borderId="8" xfId="0" applyNumberFormat="1" applyFont="1" applyFill="1" applyBorder="1" applyProtection="1">
      <protection locked="0" hidden="1"/>
    </xf>
    <xf numFmtId="0" fontId="15" fillId="0" borderId="3" xfId="0" applyFont="1" applyBorder="1" applyAlignment="1">
      <alignment horizontal="left" vertical="top" wrapText="1"/>
    </xf>
    <xf numFmtId="0" fontId="28" fillId="0" borderId="38" xfId="0" applyFont="1" applyFill="1" applyBorder="1" applyAlignment="1"/>
    <xf numFmtId="0" fontId="15" fillId="0" borderId="39" xfId="0" applyFont="1" applyBorder="1"/>
    <xf numFmtId="0" fontId="0" fillId="0" borderId="39" xfId="0" applyBorder="1"/>
    <xf numFmtId="0" fontId="0" fillId="0" borderId="36" xfId="0" applyBorder="1"/>
    <xf numFmtId="16" fontId="15" fillId="0" borderId="3" xfId="0" quotePrefix="1" applyNumberFormat="1" applyFont="1" applyBorder="1"/>
    <xf numFmtId="0" fontId="15" fillId="0" borderId="3" xfId="0" quotePrefix="1" applyFont="1" applyBorder="1"/>
    <xf numFmtId="0" fontId="28" fillId="0" borderId="39" xfId="0" applyFont="1" applyFill="1" applyBorder="1" applyAlignment="1"/>
    <xf numFmtId="0" fontId="15" fillId="0" borderId="36" xfId="0" applyFont="1" applyBorder="1"/>
    <xf numFmtId="0" fontId="16" fillId="0" borderId="3" xfId="0" applyFont="1" applyFill="1" applyBorder="1" applyAlignment="1"/>
    <xf numFmtId="0" fontId="28" fillId="0" borderId="15" xfId="0" applyFont="1" applyFill="1" applyBorder="1" applyAlignment="1"/>
    <xf numFmtId="0" fontId="28" fillId="0" borderId="16" xfId="0" applyFont="1" applyFill="1" applyBorder="1" applyAlignment="1"/>
    <xf numFmtId="0" fontId="28" fillId="0" borderId="17" xfId="0" applyFont="1" applyFill="1" applyBorder="1" applyAlignment="1"/>
    <xf numFmtId="0" fontId="15" fillId="0" borderId="16" xfId="0" applyFont="1" applyBorder="1"/>
    <xf numFmtId="0" fontId="15" fillId="0" borderId="17" xfId="0" applyFont="1" applyBorder="1"/>
    <xf numFmtId="0" fontId="15" fillId="0" borderId="3" xfId="0" applyFont="1" applyFill="1" applyBorder="1" applyAlignment="1">
      <alignment horizontal="center"/>
    </xf>
    <xf numFmtId="0" fontId="29" fillId="0" borderId="63" xfId="0" applyFont="1" applyFill="1" applyBorder="1" applyAlignment="1">
      <alignment vertical="top"/>
    </xf>
    <xf numFmtId="0" fontId="29" fillId="0" borderId="64" xfId="0" applyFont="1" applyFill="1" applyBorder="1" applyAlignment="1">
      <alignment vertical="top" wrapText="1"/>
    </xf>
    <xf numFmtId="0" fontId="28" fillId="0" borderId="38" xfId="0" applyFont="1" applyFill="1" applyBorder="1" applyAlignment="1">
      <alignment vertical="top"/>
    </xf>
    <xf numFmtId="0" fontId="0" fillId="0" borderId="39" xfId="0" applyBorder="1" applyAlignment="1">
      <alignment vertical="top"/>
    </xf>
    <xf numFmtId="0" fontId="0" fillId="0" borderId="36" xfId="0" applyBorder="1" applyAlignment="1">
      <alignment vertical="top"/>
    </xf>
    <xf numFmtId="0" fontId="0" fillId="0" borderId="16" xfId="0" applyBorder="1"/>
    <xf numFmtId="0" fontId="0" fillId="0" borderId="17" xfId="0" applyBorder="1"/>
    <xf numFmtId="0" fontId="31" fillId="0" borderId="0" xfId="0" applyFont="1" applyProtection="1">
      <protection hidden="1"/>
    </xf>
    <xf numFmtId="0" fontId="22" fillId="2" borderId="43" xfId="0" applyFont="1" applyFill="1" applyBorder="1" applyAlignment="1">
      <alignment horizontal="center"/>
    </xf>
    <xf numFmtId="165" fontId="9" fillId="0" borderId="0" xfId="0" applyNumberFormat="1" applyFont="1"/>
    <xf numFmtId="0" fontId="23" fillId="0" borderId="0" xfId="0" applyFont="1" applyAlignment="1" applyProtection="1">
      <alignment horizontal="left" vertical="top" wrapText="1"/>
      <protection hidden="1"/>
    </xf>
    <xf numFmtId="166" fontId="8" fillId="0" borderId="0" xfId="0" applyNumberFormat="1" applyFont="1" applyFill="1" applyBorder="1" applyAlignment="1" applyProtection="1">
      <alignment vertical="top"/>
      <protection hidden="1"/>
    </xf>
    <xf numFmtId="0" fontId="8" fillId="0" borderId="0" xfId="0" applyFont="1" applyAlignment="1" applyProtection="1">
      <alignment vertical="top"/>
      <protection hidden="1"/>
    </xf>
    <xf numFmtId="0" fontId="8" fillId="0" borderId="0" xfId="0" applyFont="1" applyProtection="1">
      <protection hidden="1"/>
    </xf>
    <xf numFmtId="0" fontId="8" fillId="0" borderId="0" xfId="0" applyFont="1" applyBorder="1" applyAlignment="1" applyProtection="1">
      <alignment vertical="top"/>
      <protection hidden="1"/>
    </xf>
    <xf numFmtId="0" fontId="24" fillId="0" borderId="0" xfId="0" applyFont="1" applyFill="1" applyAlignment="1" applyProtection="1">
      <alignment horizontal="left"/>
      <protection hidden="1"/>
    </xf>
    <xf numFmtId="0" fontId="14" fillId="0" borderId="65" xfId="0" applyFont="1" applyBorder="1" applyProtection="1">
      <protection locked="0"/>
    </xf>
    <xf numFmtId="0" fontId="14" fillId="0" borderId="66" xfId="0" applyFont="1" applyBorder="1" applyProtection="1">
      <protection locked="0"/>
    </xf>
    <xf numFmtId="0" fontId="14" fillId="0" borderId="67" xfId="0" applyFont="1" applyBorder="1" applyProtection="1">
      <protection locked="0"/>
    </xf>
    <xf numFmtId="0" fontId="22" fillId="0" borderId="0" xfId="0" applyFont="1" applyFill="1" applyBorder="1" applyAlignment="1" applyProtection="1">
      <protection hidden="1"/>
    </xf>
    <xf numFmtId="165" fontId="6" fillId="0" borderId="0" xfId="0" applyNumberFormat="1" applyFont="1"/>
    <xf numFmtId="0" fontId="6" fillId="0" borderId="0" xfId="0" applyFont="1" applyProtection="1">
      <protection locked="0"/>
    </xf>
    <xf numFmtId="166" fontId="22" fillId="2" borderId="17" xfId="0" applyNumberFormat="1" applyFont="1" applyFill="1" applyBorder="1" applyProtection="1">
      <protection hidden="1"/>
    </xf>
    <xf numFmtId="166" fontId="5" fillId="0" borderId="0" xfId="0" applyNumberFormat="1" applyFont="1" applyFill="1" applyBorder="1" applyAlignment="1" applyProtection="1">
      <alignment vertical="top"/>
      <protection hidden="1"/>
    </xf>
    <xf numFmtId="0" fontId="5" fillId="0" borderId="0" xfId="0" applyFont="1" applyAlignment="1" applyProtection="1">
      <alignment vertical="top"/>
      <protection hidden="1"/>
    </xf>
    <xf numFmtId="0" fontId="5" fillId="0" borderId="0" xfId="0" applyFont="1" applyBorder="1" applyAlignment="1" applyProtection="1">
      <alignment vertical="top"/>
      <protection hidden="1"/>
    </xf>
    <xf numFmtId="0" fontId="22" fillId="0" borderId="0" xfId="0" applyFont="1" applyAlignment="1" applyProtection="1">
      <alignment horizontal="left" vertical="top" wrapText="1"/>
      <protection hidden="1"/>
    </xf>
    <xf numFmtId="166" fontId="5" fillId="0" borderId="0" xfId="0" applyNumberFormat="1" applyFont="1" applyFill="1" applyBorder="1" applyAlignment="1" applyProtection="1">
      <alignment vertical="top" wrapText="1"/>
      <protection hidden="1"/>
    </xf>
    <xf numFmtId="0" fontId="5" fillId="0" borderId="0" xfId="0" applyFont="1" applyProtection="1">
      <protection hidden="1"/>
    </xf>
    <xf numFmtId="0" fontId="22" fillId="0" borderId="0" xfId="0" applyFont="1" applyAlignment="1" applyProtection="1">
      <alignment vertical="top"/>
      <protection hidden="1"/>
    </xf>
    <xf numFmtId="0" fontId="5" fillId="0" borderId="2" xfId="0" applyFont="1" applyFill="1" applyBorder="1" applyAlignment="1" applyProtection="1">
      <protection hidden="1"/>
    </xf>
    <xf numFmtId="0" fontId="5" fillId="4" borderId="2" xfId="0" applyFont="1" applyFill="1" applyBorder="1" applyProtection="1">
      <protection hidden="1"/>
    </xf>
    <xf numFmtId="0" fontId="22" fillId="0" borderId="0" xfId="0" applyFont="1" applyBorder="1" applyAlignment="1" applyProtection="1">
      <protection hidden="1"/>
    </xf>
    <xf numFmtId="0" fontId="22" fillId="0" borderId="0" xfId="0" applyFont="1" applyAlignment="1" applyProtection="1">
      <protection hidden="1"/>
    </xf>
    <xf numFmtId="0" fontId="14" fillId="0" borderId="45" xfId="0" quotePrefix="1" applyFont="1" applyFill="1" applyBorder="1" applyAlignment="1" applyProtection="1">
      <alignment horizontal="center"/>
      <protection hidden="1"/>
    </xf>
    <xf numFmtId="166" fontId="14" fillId="0" borderId="35" xfId="0" applyNumberFormat="1" applyFont="1" applyBorder="1" applyProtection="1">
      <protection hidden="1"/>
    </xf>
    <xf numFmtId="166" fontId="14" fillId="0" borderId="65" xfId="0" applyNumberFormat="1" applyFont="1" applyBorder="1" applyProtection="1">
      <protection hidden="1"/>
    </xf>
    <xf numFmtId="0" fontId="12" fillId="0" borderId="9" xfId="0" quotePrefix="1" applyFont="1" applyBorder="1" applyAlignment="1" applyProtection="1">
      <alignment horizontal="center"/>
      <protection hidden="1"/>
    </xf>
    <xf numFmtId="0" fontId="12" fillId="0" borderId="37" xfId="0" quotePrefix="1" applyFont="1" applyBorder="1" applyAlignment="1" applyProtection="1">
      <alignment horizontal="center"/>
      <protection hidden="1"/>
    </xf>
    <xf numFmtId="166" fontId="14" fillId="0" borderId="29" xfId="0" applyNumberFormat="1" applyFont="1" applyFill="1" applyBorder="1" applyProtection="1">
      <protection locked="0" hidden="1"/>
    </xf>
    <xf numFmtId="166" fontId="14" fillId="0" borderId="35" xfId="0" applyNumberFormat="1" applyFont="1" applyFill="1" applyBorder="1" applyProtection="1">
      <protection locked="0" hidden="1"/>
    </xf>
    <xf numFmtId="166" fontId="14" fillId="0" borderId="34" xfId="0" applyNumberFormat="1" applyFont="1" applyFill="1" applyBorder="1" applyProtection="1">
      <protection locked="0" hidden="1"/>
    </xf>
    <xf numFmtId="0" fontId="25" fillId="0" borderId="0" xfId="0" applyFont="1" applyAlignment="1">
      <alignment vertical="top"/>
    </xf>
    <xf numFmtId="0" fontId="25" fillId="0" borderId="0" xfId="0" applyFont="1" applyAlignment="1">
      <alignment horizontal="left" vertical="top"/>
    </xf>
    <xf numFmtId="0" fontId="25" fillId="0" borderId="0" xfId="0" applyFont="1" applyAlignment="1"/>
    <xf numFmtId="0" fontId="21" fillId="0" borderId="0" xfId="0" applyFont="1" applyBorder="1" applyAlignment="1">
      <alignment horizontal="left" vertical="top"/>
    </xf>
    <xf numFmtId="0" fontId="21" fillId="0" borderId="0" xfId="0" applyFont="1" applyAlignment="1">
      <alignment vertical="top"/>
    </xf>
    <xf numFmtId="16" fontId="21" fillId="0" borderId="0" xfId="0" quotePrefix="1" applyNumberFormat="1" applyFont="1" applyBorder="1" applyAlignment="1">
      <alignment horizontal="left" vertical="top"/>
    </xf>
    <xf numFmtId="17" fontId="21" fillId="0" borderId="0" xfId="0" quotePrefix="1" applyNumberFormat="1" applyFont="1" applyBorder="1" applyAlignment="1">
      <alignment horizontal="left" vertical="top"/>
    </xf>
    <xf numFmtId="0" fontId="21" fillId="0" borderId="0" xfId="0" quotePrefix="1" applyFont="1" applyBorder="1" applyAlignment="1">
      <alignment horizontal="left" vertical="top"/>
    </xf>
    <xf numFmtId="0" fontId="21" fillId="0" borderId="0" xfId="0" applyFont="1" applyBorder="1" applyAlignment="1">
      <alignment horizontal="left" vertical="top" wrapText="1"/>
    </xf>
    <xf numFmtId="0" fontId="4" fillId="0" borderId="0" xfId="0" applyFont="1"/>
    <xf numFmtId="0" fontId="5" fillId="0" borderId="2" xfId="0" applyFont="1" applyFill="1" applyBorder="1" applyProtection="1">
      <protection hidden="1"/>
    </xf>
    <xf numFmtId="0" fontId="5" fillId="0" borderId="2" xfId="0" applyFont="1" applyBorder="1" applyProtection="1">
      <protection hidden="1"/>
    </xf>
    <xf numFmtId="16" fontId="5" fillId="0" borderId="2" xfId="0" quotePrefix="1" applyNumberFormat="1" applyFont="1" applyBorder="1" applyProtection="1">
      <protection hidden="1"/>
    </xf>
    <xf numFmtId="17" fontId="5" fillId="0" borderId="2" xfId="0" quotePrefix="1" applyNumberFormat="1" applyFont="1" applyBorder="1" applyProtection="1">
      <protection hidden="1"/>
    </xf>
    <xf numFmtId="0" fontId="5" fillId="0" borderId="2" xfId="0" quotePrefix="1" applyFont="1" applyBorder="1" applyProtection="1">
      <protection hidden="1"/>
    </xf>
    <xf numFmtId="9" fontId="5" fillId="0" borderId="2" xfId="3" applyFont="1" applyBorder="1" applyProtection="1">
      <protection hidden="1"/>
    </xf>
    <xf numFmtId="9" fontId="5" fillId="4" borderId="2" xfId="3" applyFont="1" applyFill="1" applyBorder="1" applyProtection="1">
      <protection hidden="1"/>
    </xf>
    <xf numFmtId="0" fontId="5" fillId="0" borderId="2" xfId="3" applyNumberFormat="1" applyFont="1" applyBorder="1" applyProtection="1">
      <protection hidden="1"/>
    </xf>
    <xf numFmtId="0" fontId="15" fillId="0" borderId="0" xfId="0" applyFont="1" applyFill="1" applyBorder="1"/>
    <xf numFmtId="0" fontId="33" fillId="0" borderId="0" xfId="0" applyFont="1" applyProtection="1">
      <protection hidden="1"/>
    </xf>
    <xf numFmtId="0" fontId="33" fillId="0" borderId="0" xfId="0" applyFont="1" applyAlignment="1" applyProtection="1">
      <alignment horizontal="left"/>
      <protection hidden="1"/>
    </xf>
    <xf numFmtId="0" fontId="33" fillId="0" borderId="0" xfId="0" applyFont="1" applyAlignment="1" applyProtection="1">
      <protection hidden="1"/>
    </xf>
    <xf numFmtId="0" fontId="33" fillId="0" borderId="0" xfId="0" applyFont="1" applyAlignment="1">
      <alignment horizontal="left"/>
    </xf>
    <xf numFmtId="166" fontId="14" fillId="0" borderId="7" xfId="0" applyNumberFormat="1" applyFont="1" applyFill="1" applyBorder="1" applyProtection="1">
      <protection hidden="1"/>
    </xf>
    <xf numFmtId="166" fontId="14" fillId="0" borderId="32" xfId="0" applyNumberFormat="1" applyFont="1" applyFill="1" applyBorder="1" applyProtection="1">
      <protection hidden="1"/>
    </xf>
    <xf numFmtId="0" fontId="14" fillId="0" borderId="57" xfId="0" applyNumberFormat="1" applyFont="1" applyFill="1" applyBorder="1" applyProtection="1">
      <protection locked="0" hidden="1"/>
    </xf>
    <xf numFmtId="0" fontId="14" fillId="0" borderId="1" xfId="0" applyNumberFormat="1" applyFont="1" applyFill="1" applyBorder="1" applyProtection="1">
      <protection locked="0" hidden="1"/>
    </xf>
    <xf numFmtId="0" fontId="14" fillId="0" borderId="20" xfId="0" applyNumberFormat="1" applyFont="1" applyFill="1" applyBorder="1" applyProtection="1">
      <protection locked="0" hidden="1"/>
    </xf>
    <xf numFmtId="166" fontId="14" fillId="0" borderId="37" xfId="0" applyNumberFormat="1" applyFont="1" applyFill="1" applyBorder="1" applyProtection="1">
      <protection locked="0" hidden="1"/>
    </xf>
    <xf numFmtId="166" fontId="14" fillId="0" borderId="53" xfId="0" applyNumberFormat="1" applyFont="1" applyFill="1" applyBorder="1" applyProtection="1">
      <protection locked="0" hidden="1"/>
    </xf>
    <xf numFmtId="166" fontId="14" fillId="0" borderId="40" xfId="0" applyNumberFormat="1" applyFont="1" applyFill="1" applyBorder="1" applyProtection="1">
      <protection locked="0" hidden="1"/>
    </xf>
    <xf numFmtId="0" fontId="33" fillId="0" borderId="0" xfId="0" applyFont="1" applyProtection="1">
      <protection locked="0"/>
    </xf>
    <xf numFmtId="0" fontId="33" fillId="0" borderId="0" xfId="0" applyFont="1" applyAlignment="1" applyProtection="1">
      <alignment horizontal="left"/>
      <protection locked="0"/>
    </xf>
    <xf numFmtId="0" fontId="14" fillId="0" borderId="0" xfId="0" applyFont="1" applyAlignment="1">
      <alignment horizontal="right" vertical="top"/>
    </xf>
    <xf numFmtId="166" fontId="14" fillId="0" borderId="54" xfId="2" applyNumberFormat="1" applyFont="1" applyBorder="1" applyProtection="1">
      <protection hidden="1"/>
    </xf>
    <xf numFmtId="166" fontId="14" fillId="2" borderId="7" xfId="2" applyNumberFormat="1" applyFont="1" applyFill="1" applyBorder="1" applyProtection="1">
      <protection hidden="1"/>
    </xf>
    <xf numFmtId="166" fontId="14" fillId="0" borderId="35" xfId="2" applyNumberFormat="1" applyFont="1" applyBorder="1" applyProtection="1">
      <protection hidden="1"/>
    </xf>
    <xf numFmtId="166" fontId="14" fillId="0" borderId="65" xfId="2" applyNumberFormat="1" applyFont="1" applyBorder="1" applyProtection="1">
      <protection hidden="1"/>
    </xf>
    <xf numFmtId="0" fontId="14" fillId="0" borderId="37" xfId="0" quotePrefix="1" applyFont="1" applyFill="1" applyBorder="1" applyAlignment="1" applyProtection="1">
      <alignment horizontal="center"/>
      <protection hidden="1"/>
    </xf>
    <xf numFmtId="166" fontId="14" fillId="2" borderId="69" xfId="0" applyNumberFormat="1" applyFont="1" applyFill="1" applyBorder="1" applyProtection="1">
      <protection hidden="1"/>
    </xf>
    <xf numFmtId="166" fontId="14" fillId="2" borderId="65" xfId="2" applyNumberFormat="1" applyFont="1" applyFill="1" applyBorder="1" applyProtection="1">
      <protection hidden="1"/>
    </xf>
    <xf numFmtId="0" fontId="23" fillId="0" borderId="0" xfId="0" applyFont="1" applyAlignment="1" applyProtection="1">
      <alignment horizontal="left"/>
      <protection hidden="1"/>
    </xf>
    <xf numFmtId="166" fontId="14" fillId="2" borderId="16" xfId="0" applyNumberFormat="1" applyFont="1" applyFill="1" applyBorder="1" applyProtection="1">
      <protection hidden="1"/>
    </xf>
    <xf numFmtId="166" fontId="14" fillId="2" borderId="17" xfId="0" applyNumberFormat="1" applyFont="1" applyFill="1" applyBorder="1" applyProtection="1">
      <protection hidden="1"/>
    </xf>
    <xf numFmtId="166" fontId="8" fillId="0" borderId="0" xfId="0" applyNumberFormat="1" applyFont="1" applyFill="1" applyBorder="1" applyAlignment="1" applyProtection="1">
      <alignment horizontal="left" vertical="center"/>
      <protection hidden="1"/>
    </xf>
    <xf numFmtId="0" fontId="3" fillId="0" borderId="2" xfId="0" applyFont="1" applyFill="1" applyBorder="1" applyAlignment="1" applyProtection="1">
      <protection hidden="1"/>
    </xf>
    <xf numFmtId="166" fontId="14" fillId="3" borderId="8" xfId="0" applyNumberFormat="1" applyFont="1" applyFill="1" applyBorder="1" applyProtection="1">
      <protection hidden="1"/>
    </xf>
    <xf numFmtId="166" fontId="14" fillId="3" borderId="29" xfId="0" applyNumberFormat="1" applyFont="1" applyFill="1" applyBorder="1" applyProtection="1">
      <protection locked="0" hidden="1"/>
    </xf>
    <xf numFmtId="166" fontId="14" fillId="3" borderId="35" xfId="0" applyNumberFormat="1" applyFont="1" applyFill="1" applyBorder="1" applyProtection="1">
      <protection locked="0" hidden="1"/>
    </xf>
    <xf numFmtId="166" fontId="14" fillId="3" borderId="3" xfId="0" applyNumberFormat="1" applyFont="1" applyFill="1" applyBorder="1" applyProtection="1">
      <protection locked="0" hidden="1"/>
    </xf>
    <xf numFmtId="166" fontId="14" fillId="3" borderId="34" xfId="0" applyNumberFormat="1" applyFont="1" applyFill="1" applyBorder="1" applyProtection="1">
      <protection locked="0" hidden="1"/>
    </xf>
    <xf numFmtId="166" fontId="14" fillId="3" borderId="8" xfId="0" applyNumberFormat="1" applyFont="1" applyFill="1" applyBorder="1" applyProtection="1">
      <protection locked="0" hidden="1"/>
    </xf>
    <xf numFmtId="0" fontId="14" fillId="3" borderId="3" xfId="0" applyNumberFormat="1" applyFont="1" applyFill="1" applyBorder="1" applyProtection="1">
      <protection locked="0" hidden="1"/>
    </xf>
    <xf numFmtId="0" fontId="14" fillId="3" borderId="29" xfId="0" applyNumberFormat="1" applyFont="1" applyFill="1" applyBorder="1" applyProtection="1">
      <protection locked="0" hidden="1"/>
    </xf>
    <xf numFmtId="0" fontId="14" fillId="3" borderId="55" xfId="0" applyNumberFormat="1" applyFont="1" applyFill="1" applyBorder="1" applyProtection="1">
      <protection locked="0" hidden="1"/>
    </xf>
    <xf numFmtId="0" fontId="14" fillId="3" borderId="52" xfId="0" applyNumberFormat="1" applyFont="1" applyFill="1" applyBorder="1" applyProtection="1">
      <protection locked="0" hidden="1"/>
    </xf>
    <xf numFmtId="0" fontId="14" fillId="3" borderId="56" xfId="0" applyNumberFormat="1" applyFont="1" applyFill="1" applyBorder="1" applyProtection="1">
      <protection locked="0" hidden="1"/>
    </xf>
    <xf numFmtId="0" fontId="34" fillId="3" borderId="35" xfId="0" applyFont="1" applyFill="1" applyBorder="1" applyAlignment="1" applyProtection="1">
      <alignment horizontal="left"/>
      <protection hidden="1"/>
    </xf>
    <xf numFmtId="14" fontId="34" fillId="3" borderId="34" xfId="0" applyNumberFormat="1" applyFont="1" applyFill="1" applyBorder="1" applyAlignment="1" applyProtection="1">
      <alignment horizontal="left"/>
      <protection hidden="1"/>
    </xf>
    <xf numFmtId="166" fontId="14" fillId="3" borderId="30" xfId="0" applyNumberFormat="1" applyFont="1" applyFill="1" applyBorder="1" applyProtection="1">
      <protection locked="0" hidden="1"/>
    </xf>
    <xf numFmtId="166" fontId="14" fillId="3" borderId="33" xfId="0" applyNumberFormat="1" applyFont="1" applyFill="1" applyBorder="1" applyProtection="1">
      <protection locked="0" hidden="1"/>
    </xf>
    <xf numFmtId="166" fontId="14" fillId="3" borderId="2" xfId="0" applyNumberFormat="1" applyFont="1" applyFill="1" applyBorder="1" applyProtection="1">
      <protection locked="0" hidden="1"/>
    </xf>
    <xf numFmtId="166" fontId="14" fillId="3" borderId="19" xfId="0" applyNumberFormat="1" applyFont="1" applyFill="1" applyBorder="1" applyProtection="1">
      <protection locked="0" hidden="1"/>
    </xf>
    <xf numFmtId="166" fontId="14" fillId="3" borderId="4" xfId="0" applyNumberFormat="1" applyFont="1" applyFill="1" applyBorder="1" applyProtection="1">
      <protection locked="0" hidden="1"/>
    </xf>
    <xf numFmtId="0" fontId="14" fillId="3" borderId="2" xfId="0" applyNumberFormat="1" applyFont="1" applyFill="1" applyBorder="1" applyProtection="1">
      <protection locked="0" hidden="1"/>
    </xf>
    <xf numFmtId="0" fontId="14" fillId="3" borderId="30" xfId="0" applyNumberFormat="1" applyFont="1" applyFill="1" applyBorder="1" applyProtection="1">
      <protection locked="0" hidden="1"/>
    </xf>
    <xf numFmtId="0" fontId="14" fillId="3" borderId="33" xfId="0" applyNumberFormat="1" applyFont="1" applyFill="1" applyBorder="1" applyProtection="1">
      <protection locked="0" hidden="1"/>
    </xf>
    <xf numFmtId="0" fontId="14" fillId="3" borderId="19" xfId="0" applyNumberFormat="1" applyFont="1" applyFill="1" applyBorder="1" applyProtection="1">
      <protection locked="0" hidden="1"/>
    </xf>
    <xf numFmtId="166" fontId="14" fillId="3" borderId="37" xfId="0" applyNumberFormat="1" applyFont="1" applyFill="1" applyBorder="1" applyProtection="1">
      <protection locked="0" hidden="1"/>
    </xf>
    <xf numFmtId="166" fontId="14" fillId="3" borderId="53" xfId="0" applyNumberFormat="1" applyFont="1" applyFill="1" applyBorder="1" applyProtection="1">
      <protection locked="0" hidden="1"/>
    </xf>
    <xf numFmtId="166" fontId="14" fillId="3" borderId="40" xfId="0" applyNumberFormat="1" applyFont="1" applyFill="1" applyBorder="1" applyProtection="1">
      <protection locked="0" hidden="1"/>
    </xf>
    <xf numFmtId="0" fontId="14" fillId="3" borderId="37" xfId="0" applyNumberFormat="1" applyFont="1" applyFill="1" applyBorder="1" applyProtection="1">
      <protection locked="0" hidden="1"/>
    </xf>
    <xf numFmtId="0" fontId="14" fillId="3" borderId="53" xfId="0" applyNumberFormat="1" applyFont="1" applyFill="1" applyBorder="1" applyProtection="1">
      <protection locked="0" hidden="1"/>
    </xf>
    <xf numFmtId="0" fontId="14" fillId="3" borderId="40" xfId="0" applyNumberFormat="1" applyFont="1" applyFill="1" applyBorder="1" applyProtection="1">
      <protection locked="0" hidden="1"/>
    </xf>
    <xf numFmtId="0" fontId="25" fillId="0" borderId="0" xfId="0" applyFont="1" applyAlignment="1">
      <alignment horizontal="left" vertical="top" wrapText="1"/>
    </xf>
    <xf numFmtId="0" fontId="32" fillId="0" borderId="0" xfId="4" applyFont="1" applyAlignment="1" applyProtection="1">
      <alignment vertical="top"/>
      <protection locked="0"/>
    </xf>
    <xf numFmtId="0" fontId="2" fillId="0" borderId="0" xfId="0" applyFont="1" applyAlignment="1" applyProtection="1">
      <alignment vertical="top" wrapText="1"/>
      <protection hidden="1"/>
    </xf>
    <xf numFmtId="0" fontId="21" fillId="0" borderId="0" xfId="0" applyFont="1" applyFill="1" applyAlignment="1">
      <alignment vertical="top" wrapText="1"/>
    </xf>
    <xf numFmtId="0" fontId="21" fillId="0" borderId="0" xfId="0" applyFont="1" applyAlignment="1">
      <alignment vertical="top" wrapText="1"/>
    </xf>
    <xf numFmtId="0" fontId="21" fillId="0" borderId="0" xfId="0" quotePrefix="1" applyFont="1" applyFill="1" applyBorder="1" applyAlignment="1">
      <alignment horizontal="left" vertical="top" wrapText="1"/>
    </xf>
    <xf numFmtId="0" fontId="21" fillId="0" borderId="0" xfId="0" quotePrefix="1" applyFont="1" applyBorder="1" applyAlignment="1">
      <alignment horizontal="left" vertical="top" wrapText="1"/>
    </xf>
    <xf numFmtId="0" fontId="2" fillId="0" borderId="0" xfId="0" applyFont="1"/>
    <xf numFmtId="0" fontId="32" fillId="0" borderId="0" xfId="4" applyFont="1" applyAlignment="1" applyProtection="1">
      <alignment vertical="center"/>
      <protection locked="0"/>
    </xf>
    <xf numFmtId="0" fontId="23" fillId="0" borderId="0" xfId="0" applyFont="1" applyAlignment="1" applyProtection="1">
      <alignment horizontal="left"/>
      <protection hidden="1"/>
    </xf>
    <xf numFmtId="0" fontId="7" fillId="0" borderId="0" xfId="0" applyFont="1" applyAlignment="1" applyProtection="1">
      <alignment vertical="top" wrapText="1"/>
      <protection hidden="1"/>
    </xf>
    <xf numFmtId="0" fontId="13" fillId="0" borderId="0" xfId="0" applyFont="1" applyAlignment="1" applyProtection="1">
      <alignment vertical="top" wrapText="1"/>
      <protection hidden="1"/>
    </xf>
    <xf numFmtId="0" fontId="25" fillId="0" borderId="0" xfId="0" applyFont="1" applyAlignment="1" applyProtection="1">
      <alignment vertical="top" wrapText="1"/>
      <protection hidden="1"/>
    </xf>
    <xf numFmtId="0" fontId="24" fillId="3" borderId="0" xfId="0" applyFont="1" applyFill="1" applyAlignment="1" applyProtection="1">
      <alignment horizontal="left"/>
      <protection locked="0" hidden="1"/>
    </xf>
    <xf numFmtId="0" fontId="24" fillId="3" borderId="0" xfId="0" applyFont="1" applyFill="1" applyAlignment="1" applyProtection="1">
      <alignment horizontal="left" vertical="top"/>
      <protection locked="0"/>
    </xf>
    <xf numFmtId="0" fontId="30" fillId="2" borderId="0" xfId="0" applyFont="1" applyFill="1" applyAlignment="1" applyProtection="1">
      <alignment horizontal="left"/>
      <protection hidden="1"/>
    </xf>
    <xf numFmtId="3" fontId="24" fillId="3" borderId="0" xfId="0" applyNumberFormat="1" applyFont="1" applyFill="1" applyAlignment="1" applyProtection="1">
      <alignment horizontal="left"/>
      <protection locked="0" hidden="1"/>
    </xf>
    <xf numFmtId="0" fontId="24" fillId="3" borderId="0" xfId="0" applyNumberFormat="1" applyFont="1" applyFill="1" applyAlignment="1" applyProtection="1">
      <alignment horizontal="left"/>
      <protection locked="0" hidden="1"/>
    </xf>
    <xf numFmtId="0" fontId="24" fillId="3" borderId="0" xfId="0" applyFont="1" applyFill="1" applyAlignment="1" applyProtection="1">
      <alignment horizontal="left"/>
      <protection locked="0"/>
    </xf>
    <xf numFmtId="0" fontId="25" fillId="0" borderId="0" xfId="0" applyFont="1" applyAlignment="1">
      <alignment horizontal="left" vertical="top" wrapText="1"/>
    </xf>
    <xf numFmtId="0" fontId="2" fillId="0" borderId="0" xfId="0" applyFont="1" applyAlignment="1">
      <alignment horizontal="left" vertical="top" wrapText="1"/>
    </xf>
    <xf numFmtId="0" fontId="25" fillId="0" borderId="0" xfId="0" applyFont="1" applyAlignment="1">
      <alignment vertical="top" wrapText="1"/>
    </xf>
    <xf numFmtId="0" fontId="2" fillId="0" borderId="0" xfId="0" applyFont="1" applyAlignment="1">
      <alignment vertical="top" wrapText="1"/>
    </xf>
    <xf numFmtId="0" fontId="32" fillId="0" borderId="0" xfId="4" applyFont="1" applyAlignment="1" applyProtection="1">
      <alignment vertical="top"/>
      <protection locked="0"/>
    </xf>
    <xf numFmtId="0" fontId="25" fillId="0" borderId="0" xfId="0" applyFont="1" applyFill="1" applyAlignment="1">
      <alignment horizontal="left" vertical="top" wrapText="1"/>
    </xf>
    <xf numFmtId="0" fontId="23" fillId="0" borderId="0" xfId="0" applyFont="1" applyAlignment="1" applyProtection="1">
      <alignment horizontal="left" vertical="top" wrapText="1"/>
      <protection hidden="1"/>
    </xf>
    <xf numFmtId="0" fontId="25" fillId="0" borderId="52" xfId="0" applyFont="1" applyFill="1" applyBorder="1" applyAlignment="1" applyProtection="1">
      <alignment horizontal="center" textRotation="90" wrapText="1"/>
      <protection hidden="1"/>
    </xf>
    <xf numFmtId="0" fontId="25" fillId="0" borderId="53" xfId="0" applyFont="1" applyFill="1" applyBorder="1" applyAlignment="1" applyProtection="1">
      <alignment horizontal="center" textRotation="90" wrapText="1"/>
      <protection hidden="1"/>
    </xf>
    <xf numFmtId="0" fontId="25" fillId="0" borderId="49" xfId="0" applyFont="1" applyFill="1" applyBorder="1" applyAlignment="1" applyProtection="1">
      <alignment horizontal="center" textRotation="90" wrapText="1"/>
      <protection hidden="1"/>
    </xf>
    <xf numFmtId="0" fontId="25" fillId="0" borderId="13" xfId="0" applyFont="1" applyFill="1" applyBorder="1" applyAlignment="1" applyProtection="1">
      <alignment horizontal="center" textRotation="90" wrapText="1"/>
      <protection hidden="1"/>
    </xf>
    <xf numFmtId="0" fontId="25" fillId="0" borderId="55" xfId="0" applyFont="1" applyFill="1" applyBorder="1" applyAlignment="1" applyProtection="1">
      <alignment horizontal="center" textRotation="90" wrapText="1"/>
      <protection hidden="1"/>
    </xf>
    <xf numFmtId="0" fontId="25" fillId="0" borderId="37" xfId="0" applyFont="1" applyFill="1" applyBorder="1" applyAlignment="1" applyProtection="1">
      <alignment horizontal="center" textRotation="90" wrapText="1"/>
      <protection hidden="1"/>
    </xf>
    <xf numFmtId="0" fontId="22" fillId="2" borderId="26" xfId="0" applyFont="1" applyFill="1" applyBorder="1" applyAlignment="1" applyProtection="1">
      <alignment horizontal="center" textRotation="90"/>
      <protection hidden="1"/>
    </xf>
    <xf numFmtId="0" fontId="22" fillId="2" borderId="21" xfId="0" applyFont="1" applyFill="1" applyBorder="1" applyAlignment="1" applyProtection="1">
      <alignment horizontal="center" textRotation="90"/>
      <protection hidden="1"/>
    </xf>
    <xf numFmtId="0" fontId="25" fillId="0" borderId="44" xfId="0" applyFont="1" applyFill="1" applyBorder="1" applyAlignment="1" applyProtection="1">
      <alignment horizontal="center" textRotation="90" wrapText="1"/>
      <protection hidden="1"/>
    </xf>
    <xf numFmtId="0" fontId="25" fillId="0" borderId="45" xfId="0" applyFont="1" applyFill="1" applyBorder="1" applyAlignment="1" applyProtection="1">
      <alignment horizontal="center" textRotation="90" wrapText="1"/>
      <protection hidden="1"/>
    </xf>
    <xf numFmtId="0" fontId="21" fillId="0" borderId="43" xfId="0" applyFont="1" applyFill="1" applyBorder="1" applyAlignment="1" applyProtection="1">
      <alignment horizontal="center"/>
      <protection hidden="1"/>
    </xf>
    <xf numFmtId="0" fontId="21" fillId="0" borderId="11" xfId="0" applyFont="1" applyFill="1" applyBorder="1" applyAlignment="1" applyProtection="1">
      <alignment horizontal="center"/>
      <protection hidden="1"/>
    </xf>
    <xf numFmtId="16" fontId="25" fillId="0" borderId="68" xfId="0" applyNumberFormat="1" applyFont="1" applyFill="1" applyBorder="1" applyAlignment="1" applyProtection="1">
      <alignment horizontal="center"/>
      <protection hidden="1"/>
    </xf>
    <xf numFmtId="0" fontId="25" fillId="0" borderId="42" xfId="0" applyFont="1" applyFill="1" applyBorder="1" applyAlignment="1" applyProtection="1">
      <alignment horizontal="center"/>
      <protection hidden="1"/>
    </xf>
    <xf numFmtId="0" fontId="25" fillId="0" borderId="69" xfId="0" applyFont="1" applyFill="1" applyBorder="1" applyAlignment="1" applyProtection="1">
      <alignment horizontal="center"/>
      <protection hidden="1"/>
    </xf>
    <xf numFmtId="17" fontId="25" fillId="0" borderId="68" xfId="0" applyNumberFormat="1" applyFont="1" applyFill="1" applyBorder="1" applyAlignment="1" applyProtection="1">
      <alignment horizontal="center"/>
      <protection hidden="1"/>
    </xf>
    <xf numFmtId="0" fontId="3" fillId="0" borderId="50" xfId="0" applyFont="1" applyFill="1" applyBorder="1" applyAlignment="1" applyProtection="1">
      <alignment horizontal="center" textRotation="90"/>
      <protection hidden="1"/>
    </xf>
    <xf numFmtId="0" fontId="14" fillId="0" borderId="12" xfId="0" applyFont="1" applyFill="1" applyBorder="1" applyAlignment="1" applyProtection="1">
      <alignment horizontal="center" textRotation="90"/>
      <protection hidden="1"/>
    </xf>
    <xf numFmtId="0" fontId="3" fillId="0" borderId="49" xfId="0" applyFont="1" applyFill="1" applyBorder="1" applyAlignment="1" applyProtection="1">
      <alignment horizontal="center" textRotation="90"/>
      <protection hidden="1"/>
    </xf>
    <xf numFmtId="0" fontId="14" fillId="0" borderId="13" xfId="0" applyFont="1" applyFill="1" applyBorder="1" applyAlignment="1" applyProtection="1">
      <alignment horizontal="center" textRotation="90"/>
      <protection hidden="1"/>
    </xf>
    <xf numFmtId="0" fontId="3" fillId="0" borderId="48" xfId="0" applyFont="1" applyFill="1" applyBorder="1" applyAlignment="1" applyProtection="1">
      <alignment horizontal="center" textRotation="90"/>
      <protection hidden="1"/>
    </xf>
    <xf numFmtId="0" fontId="14" fillId="0" borderId="14" xfId="0" applyFont="1" applyFill="1" applyBorder="1" applyAlignment="1" applyProtection="1">
      <alignment horizontal="center" textRotation="90"/>
      <protection hidden="1"/>
    </xf>
    <xf numFmtId="0" fontId="22" fillId="2" borderId="43" xfId="0" applyFont="1" applyFill="1" applyBorder="1" applyAlignment="1" applyProtection="1">
      <alignment horizontal="center" textRotation="90"/>
      <protection hidden="1"/>
    </xf>
    <xf numFmtId="0" fontId="22" fillId="2" borderId="11" xfId="0" applyFont="1" applyFill="1" applyBorder="1" applyAlignment="1" applyProtection="1">
      <alignment horizontal="center" textRotation="90"/>
      <protection hidden="1"/>
    </xf>
    <xf numFmtId="0" fontId="25" fillId="0" borderId="54" xfId="0" applyFont="1" applyFill="1" applyBorder="1" applyAlignment="1" applyProtection="1">
      <alignment horizontal="center" vertical="center"/>
      <protection hidden="1"/>
    </xf>
    <xf numFmtId="0" fontId="25" fillId="0" borderId="61" xfId="0" applyFont="1" applyFill="1" applyBorder="1" applyAlignment="1" applyProtection="1">
      <alignment horizontal="center" vertical="center"/>
      <protection hidden="1"/>
    </xf>
    <xf numFmtId="0" fontId="25" fillId="0" borderId="56" xfId="0" applyFont="1" applyFill="1" applyBorder="1" applyAlignment="1" applyProtection="1">
      <alignment horizontal="center" textRotation="90" wrapText="1"/>
      <protection hidden="1"/>
    </xf>
    <xf numFmtId="0" fontId="25" fillId="0" borderId="40" xfId="0" applyFont="1" applyFill="1" applyBorder="1" applyAlignment="1" applyProtection="1">
      <alignment horizontal="center" textRotation="90" wrapText="1"/>
      <protection hidden="1"/>
    </xf>
    <xf numFmtId="0" fontId="21" fillId="2" borderId="15" xfId="0" applyFont="1" applyFill="1" applyBorder="1" applyAlignment="1" applyProtection="1">
      <alignment horizontal="center"/>
      <protection hidden="1"/>
    </xf>
    <xf numFmtId="0" fontId="21" fillId="2" borderId="16" xfId="0" applyFont="1" applyFill="1" applyBorder="1" applyAlignment="1" applyProtection="1">
      <alignment horizontal="center"/>
      <protection hidden="1"/>
    </xf>
    <xf numFmtId="0" fontId="21" fillId="2" borderId="17" xfId="0" applyFont="1" applyFill="1" applyBorder="1" applyAlignment="1" applyProtection="1">
      <alignment horizontal="center"/>
      <protection hidden="1"/>
    </xf>
    <xf numFmtId="0" fontId="25" fillId="0" borderId="68" xfId="0" applyFont="1" applyFill="1" applyBorder="1" applyAlignment="1" applyProtection="1">
      <alignment horizontal="center"/>
      <protection hidden="1"/>
    </xf>
    <xf numFmtId="0" fontId="25" fillId="0" borderId="46" xfId="0" applyFont="1" applyFill="1" applyBorder="1" applyAlignment="1" applyProtection="1">
      <alignment horizontal="center" textRotation="90" wrapText="1"/>
      <protection hidden="1"/>
    </xf>
    <xf numFmtId="0" fontId="25" fillId="0" borderId="47" xfId="0" applyFont="1" applyFill="1" applyBorder="1" applyAlignment="1" applyProtection="1">
      <alignment horizontal="center" textRotation="90" wrapText="1"/>
      <protection hidden="1"/>
    </xf>
    <xf numFmtId="0" fontId="22" fillId="2" borderId="22" xfId="0" applyFont="1" applyFill="1" applyBorder="1" applyAlignment="1" applyProtection="1">
      <alignment horizontal="center"/>
      <protection hidden="1"/>
    </xf>
    <xf numFmtId="0" fontId="22" fillId="2" borderId="23" xfId="0" applyFont="1" applyFill="1" applyBorder="1" applyAlignment="1" applyProtection="1">
      <alignment horizontal="center"/>
      <protection hidden="1"/>
    </xf>
    <xf numFmtId="0" fontId="22" fillId="2" borderId="17" xfId="0" applyFont="1" applyFill="1" applyBorder="1" applyAlignment="1" applyProtection="1">
      <alignment horizontal="center"/>
      <protection hidden="1"/>
    </xf>
    <xf numFmtId="166" fontId="14" fillId="0" borderId="27" xfId="0" applyNumberFormat="1" applyFont="1" applyBorder="1" applyAlignment="1" applyProtection="1">
      <alignment horizontal="center"/>
      <protection hidden="1"/>
    </xf>
    <xf numFmtId="0" fontId="14" fillId="0" borderId="28" xfId="0" applyFont="1" applyBorder="1" applyAlignment="1" applyProtection="1">
      <alignment horizontal="center"/>
      <protection hidden="1"/>
    </xf>
    <xf numFmtId="0" fontId="14" fillId="0" borderId="21" xfId="0" applyFont="1" applyBorder="1" applyAlignment="1" applyProtection="1">
      <alignment horizontal="center"/>
      <protection hidden="1"/>
    </xf>
    <xf numFmtId="0" fontId="22" fillId="2" borderId="24" xfId="0" applyFont="1" applyFill="1" applyBorder="1" applyAlignment="1" applyProtection="1">
      <alignment horizontal="center"/>
      <protection hidden="1"/>
    </xf>
    <xf numFmtId="0" fontId="12" fillId="0" borderId="68" xfId="0" applyFont="1" applyBorder="1" applyAlignment="1" applyProtection="1">
      <alignment horizontal="center"/>
      <protection hidden="1"/>
    </xf>
    <xf numFmtId="0" fontId="12" fillId="0" borderId="42" xfId="0" applyFont="1" applyBorder="1" applyAlignment="1" applyProtection="1">
      <alignment horizontal="center"/>
      <protection hidden="1"/>
    </xf>
    <xf numFmtId="0" fontId="12" fillId="0" borderId="69" xfId="0" applyFont="1" applyBorder="1" applyAlignment="1" applyProtection="1">
      <alignment horizontal="center"/>
      <protection hidden="1"/>
    </xf>
    <xf numFmtId="0" fontId="12" fillId="0" borderId="23" xfId="0" applyFont="1" applyBorder="1" applyAlignment="1" applyProtection="1">
      <alignment horizontal="center"/>
      <protection hidden="1"/>
    </xf>
    <xf numFmtId="0" fontId="12" fillId="0" borderId="46" xfId="0" applyFont="1" applyBorder="1" applyAlignment="1" applyProtection="1">
      <alignment horizontal="left"/>
      <protection hidden="1"/>
    </xf>
    <xf numFmtId="0" fontId="12" fillId="0" borderId="47" xfId="0" applyFont="1" applyBorder="1" applyAlignment="1" applyProtection="1">
      <alignment horizontal="left"/>
      <protection hidden="1"/>
    </xf>
    <xf numFmtId="0" fontId="12" fillId="0" borderId="44" xfId="0" applyFont="1" applyBorder="1" applyAlignment="1" applyProtection="1">
      <alignment horizontal="left"/>
      <protection hidden="1"/>
    </xf>
    <xf numFmtId="0" fontId="12" fillId="0" borderId="45" xfId="0" applyFont="1" applyBorder="1" applyAlignment="1" applyProtection="1">
      <alignment horizontal="left"/>
      <protection hidden="1"/>
    </xf>
    <xf numFmtId="0" fontId="12" fillId="0" borderId="12" xfId="0" applyFont="1" applyFill="1" applyBorder="1" applyAlignment="1" applyProtection="1">
      <alignment horizontal="center" textRotation="90"/>
      <protection hidden="1"/>
    </xf>
    <xf numFmtId="0" fontId="12" fillId="0" borderId="13" xfId="0" applyFont="1" applyFill="1" applyBorder="1" applyAlignment="1" applyProtection="1">
      <alignment horizontal="center" textRotation="90"/>
      <protection hidden="1"/>
    </xf>
    <xf numFmtId="0" fontId="3" fillId="0" borderId="46" xfId="0" applyFont="1" applyBorder="1" applyAlignment="1" applyProtection="1">
      <alignment horizontal="center" textRotation="90"/>
      <protection hidden="1"/>
    </xf>
    <xf numFmtId="0" fontId="12" fillId="0" borderId="47" xfId="0" applyFont="1" applyBorder="1" applyAlignment="1" applyProtection="1">
      <alignment horizontal="center" textRotation="90"/>
      <protection hidden="1"/>
    </xf>
    <xf numFmtId="0" fontId="22" fillId="2" borderId="24" xfId="0" applyFont="1" applyFill="1" applyBorder="1" applyAlignment="1" applyProtection="1">
      <alignment horizontal="center" textRotation="90"/>
      <protection hidden="1"/>
    </xf>
    <xf numFmtId="17" fontId="12" fillId="0" borderId="51" xfId="0" applyNumberFormat="1" applyFont="1" applyBorder="1" applyAlignment="1" applyProtection="1">
      <alignment horizontal="center"/>
      <protection hidden="1"/>
    </xf>
    <xf numFmtId="0" fontId="12" fillId="0" borderId="52" xfId="0" applyFont="1" applyBorder="1" applyAlignment="1" applyProtection="1">
      <alignment horizontal="center"/>
      <protection hidden="1"/>
    </xf>
    <xf numFmtId="0" fontId="12" fillId="0" borderId="41" xfId="0" applyFont="1" applyBorder="1" applyAlignment="1" applyProtection="1">
      <alignment horizontal="center"/>
      <protection hidden="1"/>
    </xf>
    <xf numFmtId="16" fontId="12" fillId="0" borderId="55" xfId="0" applyNumberFormat="1" applyFont="1" applyBorder="1" applyAlignment="1" applyProtection="1">
      <alignment horizontal="center"/>
      <protection hidden="1"/>
    </xf>
    <xf numFmtId="0" fontId="12" fillId="0" borderId="56" xfId="0" applyFont="1" applyBorder="1" applyAlignment="1" applyProtection="1">
      <alignment horizontal="center"/>
      <protection hidden="1"/>
    </xf>
    <xf numFmtId="0" fontId="22" fillId="2" borderId="15" xfId="0" applyFont="1" applyFill="1" applyBorder="1" applyAlignment="1" applyProtection="1">
      <alignment horizontal="center"/>
      <protection hidden="1"/>
    </xf>
    <xf numFmtId="0" fontId="22" fillId="2" borderId="16" xfId="0" applyFont="1" applyFill="1" applyBorder="1" applyAlignment="1" applyProtection="1">
      <alignment horizontal="center"/>
      <protection hidden="1"/>
    </xf>
    <xf numFmtId="0" fontId="12" fillId="0" borderId="22" xfId="0" applyFont="1" applyBorder="1" applyAlignment="1" applyProtection="1">
      <alignment horizontal="center" vertical="center"/>
      <protection hidden="1"/>
    </xf>
    <xf numFmtId="0" fontId="12" fillId="0" borderId="27" xfId="0" applyFont="1" applyBorder="1" applyAlignment="1" applyProtection="1">
      <alignment horizontal="center" vertical="center"/>
      <protection hidden="1"/>
    </xf>
    <xf numFmtId="166" fontId="12" fillId="0" borderId="55" xfId="0" applyNumberFormat="1" applyFont="1" applyBorder="1" applyAlignment="1" applyProtection="1">
      <alignment horizontal="center" textRotation="90" wrapText="1"/>
      <protection hidden="1"/>
    </xf>
    <xf numFmtId="166" fontId="12" fillId="0" borderId="57" xfId="0" applyNumberFormat="1" applyFont="1" applyBorder="1" applyAlignment="1" applyProtection="1">
      <alignment horizontal="center" textRotation="90" wrapText="1"/>
      <protection hidden="1"/>
    </xf>
    <xf numFmtId="166" fontId="12" fillId="0" borderId="52" xfId="0" applyNumberFormat="1" applyFont="1" applyBorder="1" applyAlignment="1" applyProtection="1">
      <alignment horizontal="center" textRotation="90" wrapText="1"/>
      <protection hidden="1"/>
    </xf>
    <xf numFmtId="166" fontId="12" fillId="0" borderId="53" xfId="0" applyNumberFormat="1" applyFont="1" applyBorder="1" applyAlignment="1" applyProtection="1">
      <alignment horizontal="center" textRotation="90" wrapText="1"/>
      <protection hidden="1"/>
    </xf>
    <xf numFmtId="166" fontId="12" fillId="0" borderId="37" xfId="0" applyNumberFormat="1" applyFont="1" applyBorder="1" applyAlignment="1" applyProtection="1">
      <alignment horizontal="center" textRotation="90" wrapText="1"/>
      <protection hidden="1"/>
    </xf>
    <xf numFmtId="166" fontId="12" fillId="0" borderId="1" xfId="0" applyNumberFormat="1" applyFont="1" applyBorder="1" applyAlignment="1" applyProtection="1">
      <alignment horizontal="center" textRotation="90" wrapText="1"/>
      <protection hidden="1"/>
    </xf>
    <xf numFmtId="166" fontId="12" fillId="0" borderId="56" xfId="0" applyNumberFormat="1" applyFont="1" applyBorder="1" applyAlignment="1" applyProtection="1">
      <alignment horizontal="center" textRotation="90" wrapText="1"/>
      <protection hidden="1"/>
    </xf>
    <xf numFmtId="166" fontId="12" fillId="0" borderId="40" xfId="0" applyNumberFormat="1" applyFont="1" applyBorder="1" applyAlignment="1" applyProtection="1">
      <alignment horizontal="center" textRotation="90" wrapText="1"/>
      <protection hidden="1"/>
    </xf>
    <xf numFmtId="166" fontId="14" fillId="0" borderId="30" xfId="0" applyNumberFormat="1" applyFont="1" applyBorder="1" applyAlignment="1" applyProtection="1">
      <alignment horizontal="center"/>
      <protection hidden="1"/>
    </xf>
    <xf numFmtId="0" fontId="14" fillId="0" borderId="60"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43" xfId="0" applyFont="1" applyBorder="1" applyAlignment="1">
      <alignment horizontal="center"/>
    </xf>
    <xf numFmtId="0" fontId="14" fillId="0" borderId="11" xfId="0" applyFont="1" applyBorder="1" applyAlignment="1">
      <alignment horizontal="center"/>
    </xf>
    <xf numFmtId="166" fontId="12" fillId="0" borderId="41" xfId="0" applyNumberFormat="1" applyFont="1" applyBorder="1" applyAlignment="1" applyProtection="1">
      <alignment horizontal="center" textRotation="90" wrapText="1"/>
      <protection hidden="1"/>
    </xf>
    <xf numFmtId="166" fontId="12" fillId="0" borderId="31" xfId="0" applyNumberFormat="1" applyFont="1" applyBorder="1" applyAlignment="1" applyProtection="1">
      <alignment horizontal="center" textRotation="90" wrapText="1"/>
      <protection hidden="1"/>
    </xf>
    <xf numFmtId="0" fontId="1" fillId="0" borderId="47" xfId="0" quotePrefix="1" applyFont="1" applyFill="1" applyBorder="1" applyAlignment="1" applyProtection="1">
      <alignment horizontal="center"/>
      <protection hidden="1"/>
    </xf>
    <xf numFmtId="0" fontId="1" fillId="0" borderId="40" xfId="0" quotePrefix="1" applyFont="1" applyBorder="1" applyAlignment="1" applyProtection="1">
      <alignment horizontal="center"/>
      <protection hidden="1"/>
    </xf>
    <xf numFmtId="0" fontId="1" fillId="0" borderId="62" xfId="0" quotePrefix="1" applyFont="1" applyBorder="1" applyAlignment="1" applyProtection="1">
      <alignment horizontal="center"/>
      <protection hidden="1"/>
    </xf>
  </cellXfs>
  <cellStyles count="5">
    <cellStyle name="Komma" xfId="2" builtinId="3"/>
    <cellStyle name="Link" xfId="4" builtinId="8"/>
    <cellStyle name="Prozent" xfId="3" builtinId="5"/>
    <cellStyle name="Standard" xfId="0" builtinId="0"/>
    <cellStyle name="Standard 2" xfId="1"/>
  </cellStyles>
  <dxfs count="74">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fill>
        <patternFill>
          <bgColor theme="0" tint="-0.14996795556505021"/>
        </patternFill>
      </fill>
    </dxf>
    <dxf>
      <fill>
        <patternFill>
          <bgColor theme="0" tint="-0.14996795556505021"/>
        </patternFill>
      </fill>
    </dxf>
    <dxf>
      <font>
        <color theme="0"/>
      </font>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layout>
        <c:manualLayout>
          <c:xMode val="edge"/>
          <c:yMode val="edge"/>
          <c:x val="0.32822193251984316"/>
          <c:y val="1.85645644855496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c:formatCode>
                <c:ptCount val="1"/>
                <c:pt idx="0">
                  <c:v>0</c:v>
                </c:pt>
              </c:numCache>
            </c:numRef>
          </c:val>
          <c:extLst>
            <c:ext xmlns:c16="http://schemas.microsoft.com/office/drawing/2014/chart" uri="{C3380CC4-5D6E-409C-BE32-E72D297353CC}">
              <c16:uniqueId val="{00000000-1488-4ECA-B177-80B3ADCD8196}"/>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c:formatCode>
                <c:ptCount val="1"/>
                <c:pt idx="0">
                  <c:v>0</c:v>
                </c:pt>
              </c:numCache>
            </c:numRef>
          </c:val>
          <c:extLst>
            <c:ext xmlns:c16="http://schemas.microsoft.com/office/drawing/2014/chart" uri="{C3380CC4-5D6E-409C-BE32-E72D297353CC}">
              <c16:uniqueId val="{00000001-1488-4ECA-B177-80B3ADCD8196}"/>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c:formatCode>
                <c:ptCount val="1"/>
                <c:pt idx="0">
                  <c:v>0</c:v>
                </c:pt>
              </c:numCache>
            </c:numRef>
          </c:val>
          <c:extLst>
            <c:ext xmlns:c16="http://schemas.microsoft.com/office/drawing/2014/chart" uri="{C3380CC4-5D6E-409C-BE32-E72D297353CC}">
              <c16:uniqueId val="{00000002-1488-4ECA-B177-80B3ADCD8196}"/>
            </c:ext>
          </c:extLst>
        </c:ser>
        <c:dLbls>
          <c:dLblPos val="outEnd"/>
          <c:showLegendKey val="0"/>
          <c:showVal val="1"/>
          <c:showCatName val="0"/>
          <c:showSerName val="0"/>
          <c:showPercent val="0"/>
          <c:showBubbleSize val="0"/>
        </c:dLbls>
        <c:gapWidth val="219"/>
        <c:overlap val="-27"/>
        <c:axId val="497912992"/>
        <c:axId val="497918896"/>
      </c:barChart>
      <c:catAx>
        <c:axId val="497912992"/>
        <c:scaling>
          <c:orientation val="minMax"/>
        </c:scaling>
        <c:delete val="1"/>
        <c:axPos val="b"/>
        <c:numFmt formatCode="General" sourceLinked="1"/>
        <c:majorTickMark val="none"/>
        <c:minorTickMark val="none"/>
        <c:tickLblPos val="nextTo"/>
        <c:crossAx val="497918896"/>
        <c:crosses val="autoZero"/>
        <c:auto val="1"/>
        <c:lblAlgn val="ctr"/>
        <c:lblOffset val="100"/>
        <c:noMultiLvlLbl val="0"/>
      </c:catAx>
      <c:valAx>
        <c:axId val="4979188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29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&amp;L&amp;"Arial,Fett"&amp;B 
</c:oddHeader>
    </c:headerFooter>
    <c:pageMargins b="0.78740157480314965" l="0.70866141732283472" r="0.70866141732283472" t="0.78740157480314965"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Ausblenden!$A$13</c:f>
              <c:strCache>
                <c:ptCount val="1"/>
                <c:pt idx="0">
                  <c:v>Angebote für Multiplikator:innen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Ausblenden!$A$14</c:f>
              <c:numCache>
                <c:formatCode>#</c:formatCode>
                <c:ptCount val="1"/>
                <c:pt idx="0">
                  <c:v>0</c:v>
                </c:pt>
              </c:numCache>
            </c:numRef>
          </c:val>
          <c:extLst>
            <c:ext xmlns:c16="http://schemas.microsoft.com/office/drawing/2014/chart" uri="{C3380CC4-5D6E-409C-BE32-E72D297353CC}">
              <c16:uniqueId val="{00000000-F173-45DA-B698-6A0263537BA2}"/>
            </c:ext>
          </c:extLst>
        </c:ser>
        <c:ser>
          <c:idx val="1"/>
          <c:order val="1"/>
          <c:tx>
            <c:strRef>
              <c:f>Ausblenden!$B$13</c:f>
              <c:strCache>
                <c:ptCount val="1"/>
                <c:pt idx="0">
                  <c:v>selbstverwaltete Gruppe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Ausblenden!$B$14</c:f>
              <c:numCache>
                <c:formatCode>#</c:formatCode>
                <c:ptCount val="1"/>
                <c:pt idx="0">
                  <c:v>0</c:v>
                </c:pt>
              </c:numCache>
            </c:numRef>
          </c:val>
          <c:extLst>
            <c:ext xmlns:c16="http://schemas.microsoft.com/office/drawing/2014/chart" uri="{C3380CC4-5D6E-409C-BE32-E72D297353CC}">
              <c16:uniqueId val="{00000001-F173-45DA-B698-6A0263537BA2}"/>
            </c:ext>
          </c:extLst>
        </c:ser>
        <c:ser>
          <c:idx val="2"/>
          <c:order val="2"/>
          <c:tx>
            <c:strRef>
              <c:f>Ausblenden!$C$13</c:f>
              <c:strCache>
                <c:ptCount val="1"/>
                <c:pt idx="0">
                  <c:v>Veranstaltungen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Ausblenden!$C$14</c:f>
              <c:numCache>
                <c:formatCode>#</c:formatCode>
                <c:ptCount val="1"/>
                <c:pt idx="0">
                  <c:v>0</c:v>
                </c:pt>
              </c:numCache>
            </c:numRef>
          </c:val>
          <c:extLst>
            <c:ext xmlns:c16="http://schemas.microsoft.com/office/drawing/2014/chart" uri="{C3380CC4-5D6E-409C-BE32-E72D297353CC}">
              <c16:uniqueId val="{00000002-F173-45DA-B698-6A0263537BA2}"/>
            </c:ext>
          </c:extLst>
        </c:ser>
        <c:ser>
          <c:idx val="3"/>
          <c:order val="3"/>
          <c:tx>
            <c:strRef>
              <c:f>Ausblenden!$D$13</c:f>
              <c:strCache>
                <c:ptCount val="1"/>
                <c:pt idx="0">
                  <c:v>begleitete Heimspiele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Ausblenden!$D$14</c:f>
              <c:numCache>
                <c:formatCode>#</c:formatCode>
                <c:ptCount val="1"/>
                <c:pt idx="0">
                  <c:v>0</c:v>
                </c:pt>
              </c:numCache>
            </c:numRef>
          </c:val>
          <c:extLst>
            <c:ext xmlns:c16="http://schemas.microsoft.com/office/drawing/2014/chart" uri="{C3380CC4-5D6E-409C-BE32-E72D297353CC}">
              <c16:uniqueId val="{00000003-F173-45DA-B698-6A0263537BA2}"/>
            </c:ext>
          </c:extLst>
        </c:ser>
        <c:ser>
          <c:idx val="4"/>
          <c:order val="4"/>
          <c:tx>
            <c:strRef>
              <c:f>Ausblenden!$E$13</c:f>
              <c:strCache>
                <c:ptCount val="1"/>
                <c:pt idx="0">
                  <c:v>begleitete Auswärtsspiele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Ausblenden!$E$14</c:f>
              <c:numCache>
                <c:formatCode>#</c:formatCode>
                <c:ptCount val="1"/>
                <c:pt idx="0">
                  <c:v>0</c:v>
                </c:pt>
              </c:numCache>
            </c:numRef>
          </c:val>
          <c:extLst>
            <c:ext xmlns:c16="http://schemas.microsoft.com/office/drawing/2014/chart" uri="{C3380CC4-5D6E-409C-BE32-E72D297353CC}">
              <c16:uniqueId val="{00000004-F173-45DA-B698-6A0263537BA2}"/>
            </c:ext>
          </c:extLst>
        </c:ser>
        <c:ser>
          <c:idx val="5"/>
          <c:order val="5"/>
          <c:tx>
            <c:strRef>
              <c:f>Ausblenden!$F$13</c:f>
              <c:strCache>
                <c:ptCount val="1"/>
                <c:pt idx="0">
                  <c:v>ausgefüllte Auswärtsfragebögen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Ausblenden!$F$14</c:f>
              <c:numCache>
                <c:formatCode>#</c:formatCode>
                <c:ptCount val="1"/>
                <c:pt idx="0">
                  <c:v>0</c:v>
                </c:pt>
              </c:numCache>
            </c:numRef>
          </c:val>
          <c:extLst>
            <c:ext xmlns:c16="http://schemas.microsoft.com/office/drawing/2014/chart" uri="{C3380CC4-5D6E-409C-BE32-E72D297353CC}">
              <c16:uniqueId val="{00000005-F173-45DA-B698-6A0263537BA2}"/>
            </c:ext>
          </c:extLst>
        </c:ser>
        <c:dLbls>
          <c:dLblPos val="outEnd"/>
          <c:showLegendKey val="0"/>
          <c:showVal val="1"/>
          <c:showCatName val="0"/>
          <c:showSerName val="0"/>
          <c:showPercent val="0"/>
          <c:showBubbleSize val="0"/>
        </c:dLbls>
        <c:gapWidth val="219"/>
        <c:overlap val="-27"/>
        <c:axId val="753633752"/>
        <c:axId val="753634408"/>
      </c:barChart>
      <c:catAx>
        <c:axId val="753633752"/>
        <c:scaling>
          <c:orientation val="minMax"/>
        </c:scaling>
        <c:delete val="1"/>
        <c:axPos val="b"/>
        <c:numFmt formatCode="General" sourceLinked="1"/>
        <c:majorTickMark val="none"/>
        <c:minorTickMark val="none"/>
        <c:tickLblPos val="nextTo"/>
        <c:crossAx val="753634408"/>
        <c:crosses val="autoZero"/>
        <c:auto val="1"/>
        <c:lblAlgn val="ctr"/>
        <c:lblOffset val="100"/>
        <c:noMultiLvlLbl val="0"/>
      </c:catAx>
      <c:valAx>
        <c:axId val="75363440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53633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Ausblenden!$A$8</c:f>
              <c:strCache>
                <c:ptCount val="1"/>
                <c:pt idx="0">
                  <c:v>Einzelarbeit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Ausblenden!$A$9</c:f>
              <c:numCache>
                <c:formatCode>#</c:formatCode>
                <c:ptCount val="1"/>
                <c:pt idx="0">
                  <c:v>0</c:v>
                </c:pt>
              </c:numCache>
            </c:numRef>
          </c:val>
          <c:extLst>
            <c:ext xmlns:c16="http://schemas.microsoft.com/office/drawing/2014/chart" uri="{C3380CC4-5D6E-409C-BE32-E72D297353CC}">
              <c16:uniqueId val="{00000000-A782-48FC-BA25-CFC2E4D05D08}"/>
            </c:ext>
          </c:extLst>
        </c:ser>
        <c:ser>
          <c:idx val="1"/>
          <c:order val="1"/>
          <c:tx>
            <c:strRef>
              <c:f>Ausblenden!$B$8</c:f>
              <c:strCache>
                <c:ptCount val="1"/>
                <c:pt idx="0">
                  <c:v>offenes Angebot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Ausblenden!$B$9</c:f>
              <c:numCache>
                <c:formatCode>#</c:formatCode>
                <c:ptCount val="1"/>
                <c:pt idx="0">
                  <c:v>0</c:v>
                </c:pt>
              </c:numCache>
            </c:numRef>
          </c:val>
          <c:extLst>
            <c:ext xmlns:c16="http://schemas.microsoft.com/office/drawing/2014/chart" uri="{C3380CC4-5D6E-409C-BE32-E72D297353CC}">
              <c16:uniqueId val="{00000001-A782-48FC-BA25-CFC2E4D05D08}"/>
            </c:ext>
          </c:extLst>
        </c:ser>
        <c:ser>
          <c:idx val="2"/>
          <c:order val="2"/>
          <c:tx>
            <c:strRef>
              <c:f>Ausblenden!$C$8</c:f>
              <c:strCache>
                <c:ptCount val="1"/>
                <c:pt idx="0">
                  <c:v>Gruppenangebot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Ausblenden!$C$9</c:f>
              <c:numCache>
                <c:formatCode>#</c:formatCode>
                <c:ptCount val="1"/>
                <c:pt idx="0">
                  <c:v>0</c:v>
                </c:pt>
              </c:numCache>
            </c:numRef>
          </c:val>
          <c:extLst>
            <c:ext xmlns:c16="http://schemas.microsoft.com/office/drawing/2014/chart" uri="{C3380CC4-5D6E-409C-BE32-E72D297353CC}">
              <c16:uniqueId val="{00000002-A782-48FC-BA25-CFC2E4D05D08}"/>
            </c:ext>
          </c:extLst>
        </c:ser>
        <c:ser>
          <c:idx val="3"/>
          <c:order val="3"/>
          <c:tx>
            <c:strRef>
              <c:f>Ausblenden!$D$8</c:f>
              <c:strCache>
                <c:ptCount val="1"/>
                <c:pt idx="0">
                  <c:v>Beteiligungsprojekt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Ausblenden!$D$9</c:f>
              <c:numCache>
                <c:formatCode>#</c:formatCode>
                <c:ptCount val="1"/>
                <c:pt idx="0">
                  <c:v>0</c:v>
                </c:pt>
              </c:numCache>
            </c:numRef>
          </c:val>
          <c:extLst>
            <c:ext xmlns:c16="http://schemas.microsoft.com/office/drawing/2014/chart" uri="{C3380CC4-5D6E-409C-BE32-E72D297353CC}">
              <c16:uniqueId val="{00000003-A782-48FC-BA25-CFC2E4D05D08}"/>
            </c:ext>
          </c:extLst>
        </c:ser>
        <c:ser>
          <c:idx val="4"/>
          <c:order val="4"/>
          <c:tx>
            <c:strRef>
              <c:f>Ausblenden!$E$8</c:f>
              <c:strCache>
                <c:ptCount val="1"/>
                <c:pt idx="0">
                  <c:v>Event</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Ausblenden!$E$9</c:f>
              <c:numCache>
                <c:formatCode>#</c:formatCode>
                <c:ptCount val="1"/>
                <c:pt idx="0">
                  <c:v>0</c:v>
                </c:pt>
              </c:numCache>
            </c:numRef>
          </c:val>
          <c:extLst>
            <c:ext xmlns:c16="http://schemas.microsoft.com/office/drawing/2014/chart" uri="{C3380CC4-5D6E-409C-BE32-E72D297353CC}">
              <c16:uniqueId val="{00000004-A782-48FC-BA25-CFC2E4D05D08}"/>
            </c:ext>
          </c:extLst>
        </c:ser>
        <c:ser>
          <c:idx val="5"/>
          <c:order val="5"/>
          <c:tx>
            <c:strRef>
              <c:f>Ausblenden!$F$8</c:f>
              <c:strCache>
                <c:ptCount val="1"/>
                <c:pt idx="0">
                  <c:v>Angebot in Kooperation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Ausblenden!$F$9</c:f>
              <c:numCache>
                <c:formatCode>#</c:formatCode>
                <c:ptCount val="1"/>
                <c:pt idx="0">
                  <c:v>0</c:v>
                </c:pt>
              </c:numCache>
            </c:numRef>
          </c:val>
          <c:extLst>
            <c:ext xmlns:c16="http://schemas.microsoft.com/office/drawing/2014/chart" uri="{C3380CC4-5D6E-409C-BE32-E72D297353CC}">
              <c16:uniqueId val="{00000005-A782-48FC-BA25-CFC2E4D05D08}"/>
            </c:ext>
          </c:extLst>
        </c:ser>
        <c:ser>
          <c:idx val="6"/>
          <c:order val="6"/>
          <c:tx>
            <c:strRef>
              <c:f>Ausblenden!$G$8</c:f>
              <c:strCache>
                <c:ptCount val="1"/>
                <c:pt idx="0">
                  <c:v>Streetwork</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Ausblenden!$G$9</c:f>
              <c:numCache>
                <c:formatCode>#</c:formatCode>
                <c:ptCount val="1"/>
                <c:pt idx="0">
                  <c:v>0</c:v>
                </c:pt>
              </c:numCache>
            </c:numRef>
          </c:val>
          <c:extLst>
            <c:ext xmlns:c16="http://schemas.microsoft.com/office/drawing/2014/chart" uri="{C3380CC4-5D6E-409C-BE32-E72D297353CC}">
              <c16:uniqueId val="{00000006-A782-48FC-BA25-CFC2E4D05D08}"/>
            </c:ext>
          </c:extLst>
        </c:ser>
        <c:ser>
          <c:idx val="7"/>
          <c:order val="7"/>
          <c:tx>
            <c:strRef>
              <c:f>Ausblenden!$H$8</c:f>
              <c:strCache>
                <c:ptCount val="1"/>
                <c:pt idx="0">
                  <c:v>Selbstverwaltung</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Ausblenden!$H$9</c:f>
              <c:numCache>
                <c:formatCode>#</c:formatCode>
                <c:ptCount val="1"/>
                <c:pt idx="0">
                  <c:v>0</c:v>
                </c:pt>
              </c:numCache>
            </c:numRef>
          </c:val>
          <c:extLst>
            <c:ext xmlns:c16="http://schemas.microsoft.com/office/drawing/2014/chart" uri="{C3380CC4-5D6E-409C-BE32-E72D297353CC}">
              <c16:uniqueId val="{00000007-A782-48FC-BA25-CFC2E4D05D08}"/>
            </c:ext>
          </c:extLst>
        </c:ser>
        <c:ser>
          <c:idx val="8"/>
          <c:order val="8"/>
          <c:tx>
            <c:strRef>
              <c:f>Ausblenden!$I$8</c:f>
              <c:strCache>
                <c:ptCount val="1"/>
                <c:pt idx="0">
                  <c:v>Ausflug/Exkursion</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Ausblenden!$I$9</c:f>
              <c:numCache>
                <c:formatCode>#</c:formatCode>
                <c:ptCount val="1"/>
                <c:pt idx="0">
                  <c:v>0</c:v>
                </c:pt>
              </c:numCache>
            </c:numRef>
          </c:val>
          <c:extLst>
            <c:ext xmlns:c16="http://schemas.microsoft.com/office/drawing/2014/chart" uri="{C3380CC4-5D6E-409C-BE32-E72D297353CC}">
              <c16:uniqueId val="{00000008-A782-48FC-BA25-CFC2E4D05D08}"/>
            </c:ext>
          </c:extLst>
        </c:ser>
        <c:ser>
          <c:idx val="9"/>
          <c:order val="9"/>
          <c:tx>
            <c:strRef>
              <c:f>Ausblenden!$J$8</c:f>
              <c:strCache>
                <c:ptCount val="1"/>
                <c:pt idx="0">
                  <c:v>Fahrt mit Übernachtung</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Ausblenden!$J$9</c:f>
              <c:numCache>
                <c:formatCode>#</c:formatCode>
                <c:ptCount val="1"/>
                <c:pt idx="0">
                  <c:v>0</c:v>
                </c:pt>
              </c:numCache>
            </c:numRef>
          </c:val>
          <c:extLst>
            <c:ext xmlns:c16="http://schemas.microsoft.com/office/drawing/2014/chart" uri="{C3380CC4-5D6E-409C-BE32-E72D297353CC}">
              <c16:uniqueId val="{00000009-A782-48FC-BA25-CFC2E4D05D08}"/>
            </c:ext>
          </c:extLst>
        </c:ser>
        <c:ser>
          <c:idx val="14"/>
          <c:order val="14"/>
          <c:tx>
            <c:strRef>
              <c:f>Ausblenden!$O$8</c:f>
              <c:strCache>
                <c:ptCount val="1"/>
                <c:pt idx="0">
                  <c:v>Multiplikator:innenarbeit</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Ausblenden!$O$9</c:f>
              <c:numCache>
                <c:formatCode>#</c:formatCode>
                <c:ptCount val="1"/>
                <c:pt idx="0">
                  <c:v>0</c:v>
                </c:pt>
              </c:numCache>
            </c:numRef>
          </c:val>
          <c:extLst>
            <c:ext xmlns:c16="http://schemas.microsoft.com/office/drawing/2014/chart" uri="{C3380CC4-5D6E-409C-BE32-E72D297353CC}">
              <c16:uniqueId val="{0000000E-A782-48FC-BA25-CFC2E4D05D08}"/>
            </c:ext>
          </c:extLst>
        </c:ser>
        <c:dLbls>
          <c:dLblPos val="outEnd"/>
          <c:showLegendKey val="0"/>
          <c:showVal val="1"/>
          <c:showCatName val="0"/>
          <c:showSerName val="0"/>
          <c:showPercent val="0"/>
          <c:showBubbleSize val="0"/>
        </c:dLbls>
        <c:gapWidth val="219"/>
        <c:overlap val="-27"/>
        <c:axId val="497916272"/>
        <c:axId val="497914632"/>
        <c:extLst>
          <c:ext xmlns:c15="http://schemas.microsoft.com/office/drawing/2012/chart" uri="{02D57815-91ED-43cb-92C2-25804820EDAC}">
            <c15:filteredBarSeries>
              <c15:ser>
                <c:idx val="10"/>
                <c:order val="10"/>
                <c:tx>
                  <c:strRef>
                    <c:extLst>
                      <c:ext uri="{02D57815-91ED-43cb-92C2-25804820EDAC}">
                        <c15:formulaRef>
                          <c15:sqref>Ausblenden!$K$8</c15:sqref>
                        </c15:formulaRef>
                      </c:ext>
                    </c:extLst>
                    <c:strCache>
                      <c:ptCount val="1"/>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Ausblenden!$K$9</c15:sqref>
                        </c15:formulaRef>
                      </c:ext>
                    </c:extLst>
                    <c:numCache>
                      <c:formatCode>#</c:formatCode>
                      <c:ptCount val="1"/>
                    </c:numCache>
                  </c:numRef>
                </c:val>
                <c:extLst>
                  <c:ext xmlns:c16="http://schemas.microsoft.com/office/drawing/2014/chart" uri="{C3380CC4-5D6E-409C-BE32-E72D297353CC}">
                    <c16:uniqueId val="{0000000A-A782-48FC-BA25-CFC2E4D05D0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Ausblenden!$L$8</c15:sqref>
                        </c15:formulaRef>
                      </c:ext>
                    </c:extLst>
                    <c:strCache>
                      <c:ptCount val="1"/>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Ausblenden!$L$9</c15:sqref>
                        </c15:formulaRef>
                      </c:ext>
                    </c:extLst>
                    <c:numCache>
                      <c:formatCode>#</c:formatCode>
                      <c:ptCount val="1"/>
                    </c:numCache>
                  </c:numRef>
                </c:val>
                <c:extLst xmlns:c15="http://schemas.microsoft.com/office/drawing/2012/chart">
                  <c:ext xmlns:c16="http://schemas.microsoft.com/office/drawing/2014/chart" uri="{C3380CC4-5D6E-409C-BE32-E72D297353CC}">
                    <c16:uniqueId val="{0000000B-A782-48FC-BA25-CFC2E4D05D0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Ausblenden!$M$8</c15:sqref>
                        </c15:formulaRef>
                      </c:ext>
                    </c:extLst>
                    <c:strCache>
                      <c:ptCount val="1"/>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Ausblenden!$M$9</c15:sqref>
                        </c15:formulaRef>
                      </c:ext>
                    </c:extLst>
                    <c:numCache>
                      <c:formatCode>#</c:formatCode>
                      <c:ptCount val="1"/>
                    </c:numCache>
                  </c:numRef>
                </c:val>
                <c:extLst xmlns:c15="http://schemas.microsoft.com/office/drawing/2012/chart">
                  <c:ext xmlns:c16="http://schemas.microsoft.com/office/drawing/2014/chart" uri="{C3380CC4-5D6E-409C-BE32-E72D297353CC}">
                    <c16:uniqueId val="{0000000C-A782-48FC-BA25-CFC2E4D05D0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Ausblenden!$N$8</c15:sqref>
                        </c15:formulaRef>
                      </c:ext>
                    </c:extLst>
                    <c:strCache>
                      <c:ptCount val="1"/>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Ausblenden!$N$9</c15:sqref>
                        </c15:formulaRef>
                      </c:ext>
                    </c:extLst>
                    <c:numCache>
                      <c:formatCode>#</c:formatCode>
                      <c:ptCount val="1"/>
                    </c:numCache>
                  </c:numRef>
                </c:val>
                <c:extLst xmlns:c15="http://schemas.microsoft.com/office/drawing/2012/chart">
                  <c:ext xmlns:c16="http://schemas.microsoft.com/office/drawing/2014/chart" uri="{C3380CC4-5D6E-409C-BE32-E72D297353CC}">
                    <c16:uniqueId val="{0000000D-A782-48FC-BA25-CFC2E4D05D08}"/>
                  </c:ext>
                </c:extLst>
              </c15:ser>
            </c15:filteredBarSeries>
          </c:ext>
        </c:extLst>
      </c:barChart>
      <c:catAx>
        <c:axId val="497916272"/>
        <c:scaling>
          <c:orientation val="minMax"/>
        </c:scaling>
        <c:delete val="1"/>
        <c:axPos val="b"/>
        <c:numFmt formatCode="General" sourceLinked="1"/>
        <c:majorTickMark val="none"/>
        <c:minorTickMark val="none"/>
        <c:tickLblPos val="nextTo"/>
        <c:crossAx val="497914632"/>
        <c:crosses val="autoZero"/>
        <c:auto val="1"/>
        <c:lblAlgn val="ctr"/>
        <c:lblOffset val="100"/>
        <c:noMultiLvlLbl val="0"/>
      </c:catAx>
      <c:valAx>
        <c:axId val="49791463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62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399040168592326E-2"/>
          <c:y val="0.15785019830491051"/>
          <c:w val="0.97258585889847959"/>
          <c:h val="0.67140340374208918"/>
        </c:manualLayout>
      </c:layout>
      <c:barChart>
        <c:barDir val="col"/>
        <c:grouping val="clustered"/>
        <c:varyColors val="0"/>
        <c:ser>
          <c:idx val="0"/>
          <c:order val="0"/>
          <c:tx>
            <c:strRef>
              <c:f>Ausblenden!$E$3</c:f>
              <c:strCache>
                <c:ptCount val="1"/>
                <c:pt idx="0">
                  <c:v>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c:formatCode>
                <c:ptCount val="1"/>
                <c:pt idx="0">
                  <c:v>0</c:v>
                </c:pt>
              </c:numCache>
            </c:numRef>
          </c:val>
          <c:extLst>
            <c:ext xmlns:c16="http://schemas.microsoft.com/office/drawing/2014/chart" uri="{C3380CC4-5D6E-409C-BE32-E72D297353CC}">
              <c16:uniqueId val="{00000000-66DE-4191-B74C-F50A12601C19}"/>
            </c:ext>
          </c:extLst>
        </c:ser>
        <c:ser>
          <c:idx val="1"/>
          <c:order val="1"/>
          <c:tx>
            <c:strRef>
              <c:f>Ausblenden!$F$3</c:f>
              <c:strCache>
                <c:ptCount val="1"/>
                <c:pt idx="0">
                  <c:v>6-10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c:formatCode>
                <c:ptCount val="1"/>
                <c:pt idx="0">
                  <c:v>0</c:v>
                </c:pt>
              </c:numCache>
            </c:numRef>
          </c:val>
          <c:extLst>
            <c:ext xmlns:c16="http://schemas.microsoft.com/office/drawing/2014/chart" uri="{C3380CC4-5D6E-409C-BE32-E72D297353CC}">
              <c16:uniqueId val="{00000001-66DE-4191-B74C-F50A12601C19}"/>
            </c:ext>
          </c:extLst>
        </c:ser>
        <c:ser>
          <c:idx val="2"/>
          <c:order val="2"/>
          <c:tx>
            <c:strRef>
              <c:f>Ausblenden!$G$3</c:f>
              <c:strCache>
                <c:ptCount val="1"/>
                <c:pt idx="0">
                  <c:v>11-13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c:formatCode>
                <c:ptCount val="1"/>
                <c:pt idx="0">
                  <c:v>0</c:v>
                </c:pt>
              </c:numCache>
            </c:numRef>
          </c:val>
          <c:extLst>
            <c:ext xmlns:c16="http://schemas.microsoft.com/office/drawing/2014/chart" uri="{C3380CC4-5D6E-409C-BE32-E72D297353CC}">
              <c16:uniqueId val="{00000002-66DE-4191-B74C-F50A12601C19}"/>
            </c:ext>
          </c:extLst>
        </c:ser>
        <c:ser>
          <c:idx val="3"/>
          <c:order val="3"/>
          <c:tx>
            <c:strRef>
              <c:f>Ausblenden!$H$3</c:f>
              <c:strCache>
                <c:ptCount val="1"/>
                <c:pt idx="0">
                  <c:v>14-17</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Ausblenden!$H$4</c:f>
              <c:numCache>
                <c:formatCode>#</c:formatCode>
                <c:ptCount val="1"/>
                <c:pt idx="0">
                  <c:v>0</c:v>
                </c:pt>
              </c:numCache>
            </c:numRef>
          </c:val>
          <c:extLst>
            <c:ext xmlns:c16="http://schemas.microsoft.com/office/drawing/2014/chart" uri="{C3380CC4-5D6E-409C-BE32-E72D297353CC}">
              <c16:uniqueId val="{00000003-66DE-4191-B74C-F50A12601C19}"/>
            </c:ext>
          </c:extLst>
        </c:ser>
        <c:ser>
          <c:idx val="4"/>
          <c:order val="4"/>
          <c:tx>
            <c:strRef>
              <c:f>Ausblenden!$I$3</c:f>
              <c:strCache>
                <c:ptCount val="1"/>
                <c:pt idx="0">
                  <c:v>18-21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Ausblenden!$I$4</c:f>
              <c:numCache>
                <c:formatCode>#</c:formatCode>
                <c:ptCount val="1"/>
                <c:pt idx="0">
                  <c:v>0</c:v>
                </c:pt>
              </c:numCache>
            </c:numRef>
          </c:val>
          <c:extLst>
            <c:ext xmlns:c16="http://schemas.microsoft.com/office/drawing/2014/chart" uri="{C3380CC4-5D6E-409C-BE32-E72D297353CC}">
              <c16:uniqueId val="{00000004-66DE-4191-B74C-F50A12601C19}"/>
            </c:ext>
          </c:extLst>
        </c:ser>
        <c:ser>
          <c:idx val="5"/>
          <c:order val="5"/>
          <c:tx>
            <c:strRef>
              <c:f>Ausblenden!$J$3</c:f>
              <c:strCache>
                <c:ptCount val="1"/>
                <c:pt idx="0">
                  <c:v>22-26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Ausblenden!$J$4</c:f>
              <c:numCache>
                <c:formatCode>#</c:formatCode>
                <c:ptCount val="1"/>
                <c:pt idx="0">
                  <c:v>0</c:v>
                </c:pt>
              </c:numCache>
            </c:numRef>
          </c:val>
          <c:extLst>
            <c:ext xmlns:c16="http://schemas.microsoft.com/office/drawing/2014/chart" uri="{C3380CC4-5D6E-409C-BE32-E72D297353CC}">
              <c16:uniqueId val="{00000005-66DE-4191-B74C-F50A12601C19}"/>
            </c:ext>
          </c:extLst>
        </c:ser>
        <c:ser>
          <c:idx val="6"/>
          <c:order val="6"/>
          <c:tx>
            <c:strRef>
              <c:f>Ausblenden!$K$3</c:f>
              <c:strCache>
                <c:ptCount val="1"/>
                <c:pt idx="0">
                  <c:v>ab 27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Ausblenden!$K$4</c:f>
              <c:numCache>
                <c:formatCode>#</c:formatCode>
                <c:ptCount val="1"/>
                <c:pt idx="0">
                  <c:v>0</c:v>
                </c:pt>
              </c:numCache>
            </c:numRef>
          </c:val>
          <c:extLst>
            <c:ext xmlns:c16="http://schemas.microsoft.com/office/drawing/2014/chart" uri="{C3380CC4-5D6E-409C-BE32-E72D297353CC}">
              <c16:uniqueId val="{00000006-66DE-4191-B74C-F50A12601C19}"/>
            </c:ext>
          </c:extLst>
        </c:ser>
        <c:dLbls>
          <c:dLblPos val="outEnd"/>
          <c:showLegendKey val="0"/>
          <c:showVal val="1"/>
          <c:showCatName val="0"/>
          <c:showSerName val="0"/>
          <c:showPercent val="0"/>
          <c:showBubbleSize val="0"/>
        </c:dLbls>
        <c:gapWidth val="219"/>
        <c:overlap val="-27"/>
        <c:axId val="749642216"/>
        <c:axId val="749643856"/>
      </c:barChart>
      <c:catAx>
        <c:axId val="749642216"/>
        <c:scaling>
          <c:orientation val="minMax"/>
        </c:scaling>
        <c:delete val="1"/>
        <c:axPos val="b"/>
        <c:numFmt formatCode="General" sourceLinked="1"/>
        <c:majorTickMark val="none"/>
        <c:minorTickMark val="none"/>
        <c:tickLblPos val="nextTo"/>
        <c:crossAx val="749643856"/>
        <c:crosses val="autoZero"/>
        <c:auto val="1"/>
        <c:lblAlgn val="ctr"/>
        <c:lblOffset val="100"/>
        <c:noMultiLvlLbl val="0"/>
      </c:catAx>
      <c:valAx>
        <c:axId val="7496438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96422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&amp;L&amp;"-,Fett"&amp;B
</c:oddHead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Ausblenden!$B$19</c:f>
              <c:strCache>
                <c:ptCount val="1"/>
                <c:pt idx="0">
                  <c:v>weiblich</c:v>
                </c:pt>
              </c:strCache>
            </c:strRef>
          </c:tx>
          <c:spPr>
            <a:solidFill>
              <a:schemeClr val="accent1"/>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Ausblenden!$B$20:$B$31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E6-440D-9A13-7E8DA5BD2848}"/>
            </c:ext>
          </c:extLst>
        </c:ser>
        <c:ser>
          <c:idx val="1"/>
          <c:order val="1"/>
          <c:tx>
            <c:strRef>
              <c:f>Ausblenden!$C$19</c:f>
              <c:strCache>
                <c:ptCount val="1"/>
                <c:pt idx="0">
                  <c:v>männlich</c:v>
                </c:pt>
              </c:strCache>
            </c:strRef>
          </c:tx>
          <c:spPr>
            <a:solidFill>
              <a:schemeClr val="accent2"/>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Ausblenden!$C$20:$C$31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E6-440D-9A13-7E8DA5BD2848}"/>
            </c:ext>
          </c:extLst>
        </c:ser>
        <c:ser>
          <c:idx val="2"/>
          <c:order val="2"/>
          <c:tx>
            <c:strRef>
              <c:f>Ausblenden!$D$19</c:f>
              <c:strCache>
                <c:ptCount val="1"/>
                <c:pt idx="0">
                  <c:v>tin*</c:v>
                </c:pt>
              </c:strCache>
            </c:strRef>
          </c:tx>
          <c:spPr>
            <a:solidFill>
              <a:schemeClr val="accent3"/>
            </a:solidFill>
            <a:ln>
              <a:noFill/>
            </a:ln>
            <a:effectLst/>
          </c:spPr>
          <c:invertIfNegative val="0"/>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Ausblenden!$D$20:$D$31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E6-440D-9A13-7E8DA5BD2848}"/>
            </c:ext>
          </c:extLst>
        </c:ser>
        <c:dLbls>
          <c:showLegendKey val="0"/>
          <c:showVal val="0"/>
          <c:showCatName val="0"/>
          <c:showSerName val="0"/>
          <c:showPercent val="0"/>
          <c:showBubbleSize val="0"/>
        </c:dLbls>
        <c:gapWidth val="219"/>
        <c:overlap val="-27"/>
        <c:axId val="250261896"/>
        <c:axId val="250260256"/>
      </c:barChart>
      <c:catAx>
        <c:axId val="25026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0256"/>
        <c:crosses val="autoZero"/>
        <c:auto val="1"/>
        <c:lblAlgn val="ctr"/>
        <c:lblOffset val="100"/>
        <c:noMultiLvlLbl val="0"/>
      </c:catAx>
      <c:valAx>
        <c:axId val="2502602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1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Ausblenden!$B$66</c:f>
              <c:strCache>
                <c:ptCount val="1"/>
                <c:pt idx="0">
                  <c:v>Angebote für Multiplikator:innen</c:v>
                </c:pt>
              </c:strCache>
            </c:strRef>
          </c:tx>
          <c:spPr>
            <a:solidFill>
              <a:schemeClr val="accent1"/>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Ausblenden!$B$67:$B$78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0CC-4F7B-B016-BEA6EC509CAF}"/>
            </c:ext>
          </c:extLst>
        </c:ser>
        <c:ser>
          <c:idx val="1"/>
          <c:order val="1"/>
          <c:tx>
            <c:strRef>
              <c:f>Ausblenden!$C$66</c:f>
              <c:strCache>
                <c:ptCount val="1"/>
                <c:pt idx="0">
                  <c:v>selbstverwaltete Gruppe</c:v>
                </c:pt>
              </c:strCache>
            </c:strRef>
          </c:tx>
          <c:spPr>
            <a:solidFill>
              <a:schemeClr val="accent2"/>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Ausblenden!$C$67:$C$78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0CC-4F7B-B016-BEA6EC509CAF}"/>
            </c:ext>
          </c:extLst>
        </c:ser>
        <c:ser>
          <c:idx val="2"/>
          <c:order val="2"/>
          <c:tx>
            <c:strRef>
              <c:f>Ausblenden!$D$66</c:f>
              <c:strCache>
                <c:ptCount val="1"/>
                <c:pt idx="0">
                  <c:v>Veranstaltungen</c:v>
                </c:pt>
              </c:strCache>
            </c:strRef>
          </c:tx>
          <c:spPr>
            <a:solidFill>
              <a:schemeClr val="accent3"/>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Ausblenden!$D$67:$D$78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0CC-4F7B-B016-BEA6EC509CAF}"/>
            </c:ext>
          </c:extLst>
        </c:ser>
        <c:ser>
          <c:idx val="3"/>
          <c:order val="3"/>
          <c:tx>
            <c:strRef>
              <c:f>Ausblenden!$E$66</c:f>
              <c:strCache>
                <c:ptCount val="1"/>
                <c:pt idx="0">
                  <c:v>begleitete Heimspiele</c:v>
                </c:pt>
              </c:strCache>
            </c:strRef>
          </c:tx>
          <c:spPr>
            <a:solidFill>
              <a:schemeClr val="accent4"/>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Ausblenden!$E$67:$E$78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0CC-4F7B-B016-BEA6EC509CAF}"/>
            </c:ext>
          </c:extLst>
        </c:ser>
        <c:ser>
          <c:idx val="4"/>
          <c:order val="4"/>
          <c:tx>
            <c:strRef>
              <c:f>Ausblenden!$F$66</c:f>
              <c:strCache>
                <c:ptCount val="1"/>
                <c:pt idx="0">
                  <c:v>begleitete Auswärtsspiele</c:v>
                </c:pt>
              </c:strCache>
            </c:strRef>
          </c:tx>
          <c:spPr>
            <a:solidFill>
              <a:schemeClr val="accent5"/>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Ausblenden!$F$67:$F$78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0CC-4F7B-B016-BEA6EC509CAF}"/>
            </c:ext>
          </c:extLst>
        </c:ser>
        <c:ser>
          <c:idx val="5"/>
          <c:order val="5"/>
          <c:tx>
            <c:strRef>
              <c:f>Ausblenden!$G$66</c:f>
              <c:strCache>
                <c:ptCount val="1"/>
                <c:pt idx="0">
                  <c:v>ausgefüllte Auswärtsfragebögen</c:v>
                </c:pt>
              </c:strCache>
            </c:strRef>
          </c:tx>
          <c:spPr>
            <a:solidFill>
              <a:schemeClr val="accent6"/>
            </a:solidFill>
            <a:ln>
              <a:noFill/>
            </a:ln>
            <a:effectLst/>
          </c:spPr>
          <c:invertIfNegative val="0"/>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Ausblenden!$G$67:$G$78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00CC-4F7B-B016-BEA6EC509CAF}"/>
            </c:ext>
          </c:extLst>
        </c:ser>
        <c:dLbls>
          <c:showLegendKey val="0"/>
          <c:showVal val="0"/>
          <c:showCatName val="0"/>
          <c:showSerName val="0"/>
          <c:showPercent val="0"/>
          <c:showBubbleSize val="0"/>
        </c:dLbls>
        <c:gapWidth val="219"/>
        <c:overlap val="-27"/>
        <c:axId val="732290160"/>
        <c:axId val="732290488"/>
      </c:barChart>
      <c:catAx>
        <c:axId val="73229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488"/>
        <c:crosses val="autoZero"/>
        <c:auto val="1"/>
        <c:lblAlgn val="ctr"/>
        <c:lblOffset val="100"/>
        <c:noMultiLvlLbl val="0"/>
      </c:catAx>
      <c:valAx>
        <c:axId val="73229048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
</c:oddHeader>
    </c:headerFooter>
    <c:pageMargins b="0.78740157499999996" l="0.7" r="0.7" t="0.78740157499999996"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Ausblenden!$B$35</c:f>
              <c:strCache>
                <c:ptCount val="1"/>
                <c:pt idx="0">
                  <c:v>0-5</c:v>
                </c:pt>
              </c:strCache>
            </c:strRef>
          </c:tx>
          <c:spPr>
            <a:solidFill>
              <a:schemeClr val="accent1"/>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Ausblenden!$B$36:$B$47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2CC-4DAB-B8A0-35AAAF44BF71}"/>
            </c:ext>
          </c:extLst>
        </c:ser>
        <c:ser>
          <c:idx val="1"/>
          <c:order val="1"/>
          <c:tx>
            <c:strRef>
              <c:f>Ausblenden!$C$35</c:f>
              <c:strCache>
                <c:ptCount val="1"/>
                <c:pt idx="0">
                  <c:v>6-10</c:v>
                </c:pt>
              </c:strCache>
            </c:strRef>
          </c:tx>
          <c:spPr>
            <a:solidFill>
              <a:schemeClr val="accent2"/>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Ausblenden!$C$36:$C$47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2CC-4DAB-B8A0-35AAAF44BF71}"/>
            </c:ext>
          </c:extLst>
        </c:ser>
        <c:ser>
          <c:idx val="2"/>
          <c:order val="2"/>
          <c:tx>
            <c:strRef>
              <c:f>Ausblenden!$D$35</c:f>
              <c:strCache>
                <c:ptCount val="1"/>
                <c:pt idx="0">
                  <c:v>11-13</c:v>
                </c:pt>
              </c:strCache>
            </c:strRef>
          </c:tx>
          <c:spPr>
            <a:solidFill>
              <a:schemeClr val="accent3"/>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Ausblenden!$D$36:$D$47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2CC-4DAB-B8A0-35AAAF44BF71}"/>
            </c:ext>
          </c:extLst>
        </c:ser>
        <c:ser>
          <c:idx val="3"/>
          <c:order val="3"/>
          <c:tx>
            <c:strRef>
              <c:f>Ausblenden!$E$35</c:f>
              <c:strCache>
                <c:ptCount val="1"/>
                <c:pt idx="0">
                  <c:v>14-17</c:v>
                </c:pt>
              </c:strCache>
            </c:strRef>
          </c:tx>
          <c:spPr>
            <a:solidFill>
              <a:schemeClr val="accent4"/>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Ausblenden!$E$36:$E$47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2CC-4DAB-B8A0-35AAAF44BF71}"/>
            </c:ext>
          </c:extLst>
        </c:ser>
        <c:ser>
          <c:idx val="4"/>
          <c:order val="4"/>
          <c:tx>
            <c:strRef>
              <c:f>Ausblenden!$F$35</c:f>
              <c:strCache>
                <c:ptCount val="1"/>
                <c:pt idx="0">
                  <c:v>18-21</c:v>
                </c:pt>
              </c:strCache>
            </c:strRef>
          </c:tx>
          <c:spPr>
            <a:solidFill>
              <a:schemeClr val="accent5"/>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Ausblenden!$F$36:$F$47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2CC-4DAB-B8A0-35AAAF44BF71}"/>
            </c:ext>
          </c:extLst>
        </c:ser>
        <c:ser>
          <c:idx val="5"/>
          <c:order val="5"/>
          <c:tx>
            <c:strRef>
              <c:f>Ausblenden!$G$35</c:f>
              <c:strCache>
                <c:ptCount val="1"/>
                <c:pt idx="0">
                  <c:v>22-26</c:v>
                </c:pt>
              </c:strCache>
            </c:strRef>
          </c:tx>
          <c:spPr>
            <a:solidFill>
              <a:schemeClr val="accent6"/>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Ausblenden!$G$36:$G$47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52CC-4DAB-B8A0-35AAAF44BF71}"/>
            </c:ext>
          </c:extLst>
        </c:ser>
        <c:ser>
          <c:idx val="6"/>
          <c:order val="6"/>
          <c:tx>
            <c:strRef>
              <c:f>Ausblenden!$H$35</c:f>
              <c:strCache>
                <c:ptCount val="1"/>
                <c:pt idx="0">
                  <c:v>ab 27</c:v>
                </c:pt>
              </c:strCache>
            </c:strRef>
          </c:tx>
          <c:spPr>
            <a:solidFill>
              <a:schemeClr val="accent1">
                <a:lumMod val="60000"/>
              </a:schemeClr>
            </a:solidFill>
            <a:ln>
              <a:noFill/>
            </a:ln>
            <a:effectLst/>
          </c:spPr>
          <c:invertIfNegative val="0"/>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Ausblenden!$H$36:$H$47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2CC-4DAB-B8A0-35AAAF44BF71}"/>
            </c:ext>
          </c:extLst>
        </c:ser>
        <c:dLbls>
          <c:showLegendKey val="0"/>
          <c:showVal val="0"/>
          <c:showCatName val="0"/>
          <c:showSerName val="0"/>
          <c:showPercent val="0"/>
          <c:showBubbleSize val="0"/>
        </c:dLbls>
        <c:gapWidth val="219"/>
        <c:overlap val="-27"/>
        <c:axId val="250015992"/>
        <c:axId val="250020912"/>
      </c:barChart>
      <c:catAx>
        <c:axId val="25001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20912"/>
        <c:crosses val="autoZero"/>
        <c:auto val="1"/>
        <c:lblAlgn val="ctr"/>
        <c:lblOffset val="100"/>
        <c:noMultiLvlLbl val="0"/>
      </c:catAx>
      <c:valAx>
        <c:axId val="25002091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15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Ausblenden!$B$50</c:f>
              <c:strCache>
                <c:ptCount val="1"/>
                <c:pt idx="0">
                  <c:v>Einzelarbeit</c:v>
                </c:pt>
              </c:strCache>
            </c:strRef>
          </c:tx>
          <c:spPr>
            <a:solidFill>
              <a:schemeClr val="accent1"/>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Ausblenden!$B$51:$B$62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4F-4E6D-863D-B917CB977385}"/>
            </c:ext>
          </c:extLst>
        </c:ser>
        <c:ser>
          <c:idx val="1"/>
          <c:order val="1"/>
          <c:tx>
            <c:strRef>
              <c:f>Ausblenden!$C$50</c:f>
              <c:strCache>
                <c:ptCount val="1"/>
                <c:pt idx="0">
                  <c:v>offenes Angebot</c:v>
                </c:pt>
              </c:strCache>
            </c:strRef>
          </c:tx>
          <c:spPr>
            <a:solidFill>
              <a:schemeClr val="accent2"/>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Ausblenden!$C$51:$C$62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4F-4E6D-863D-B917CB977385}"/>
            </c:ext>
          </c:extLst>
        </c:ser>
        <c:ser>
          <c:idx val="2"/>
          <c:order val="2"/>
          <c:tx>
            <c:strRef>
              <c:f>Ausblenden!$D$50</c:f>
              <c:strCache>
                <c:ptCount val="1"/>
                <c:pt idx="0">
                  <c:v>Gruppenangebot</c:v>
                </c:pt>
              </c:strCache>
            </c:strRef>
          </c:tx>
          <c:spPr>
            <a:solidFill>
              <a:schemeClr val="accent3"/>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Ausblenden!$D$51:$D$62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C4F-4E6D-863D-B917CB977385}"/>
            </c:ext>
          </c:extLst>
        </c:ser>
        <c:ser>
          <c:idx val="3"/>
          <c:order val="3"/>
          <c:tx>
            <c:strRef>
              <c:f>Ausblenden!$E$50</c:f>
              <c:strCache>
                <c:ptCount val="1"/>
                <c:pt idx="0">
                  <c:v>Beteiligungsprojekt</c:v>
                </c:pt>
              </c:strCache>
            </c:strRef>
          </c:tx>
          <c:spPr>
            <a:solidFill>
              <a:schemeClr val="accent4"/>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Ausblenden!$E$51:$E$62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C4F-4E6D-863D-B917CB977385}"/>
            </c:ext>
          </c:extLst>
        </c:ser>
        <c:ser>
          <c:idx val="4"/>
          <c:order val="4"/>
          <c:tx>
            <c:strRef>
              <c:f>Ausblenden!$F$50</c:f>
              <c:strCache>
                <c:ptCount val="1"/>
                <c:pt idx="0">
                  <c:v>Event</c:v>
                </c:pt>
              </c:strCache>
            </c:strRef>
          </c:tx>
          <c:spPr>
            <a:solidFill>
              <a:schemeClr val="accent5"/>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Ausblenden!$F$51:$F$62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C4F-4E6D-863D-B917CB977385}"/>
            </c:ext>
          </c:extLst>
        </c:ser>
        <c:ser>
          <c:idx val="5"/>
          <c:order val="5"/>
          <c:tx>
            <c:strRef>
              <c:f>Ausblenden!$G$50</c:f>
              <c:strCache>
                <c:ptCount val="1"/>
                <c:pt idx="0">
                  <c:v>Angebot in Kooperation</c:v>
                </c:pt>
              </c:strCache>
            </c:strRef>
          </c:tx>
          <c:spPr>
            <a:solidFill>
              <a:schemeClr val="accent6"/>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Ausblenden!$G$51:$G$62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8C4F-4E6D-863D-B917CB977385}"/>
            </c:ext>
          </c:extLst>
        </c:ser>
        <c:ser>
          <c:idx val="6"/>
          <c:order val="6"/>
          <c:tx>
            <c:strRef>
              <c:f>Ausblenden!$H$50</c:f>
              <c:strCache>
                <c:ptCount val="1"/>
                <c:pt idx="0">
                  <c:v>Streetwork</c:v>
                </c:pt>
              </c:strCache>
            </c:strRef>
          </c:tx>
          <c:spPr>
            <a:solidFill>
              <a:schemeClr val="accent1">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Ausblenden!$H$51:$H$62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8C4F-4E6D-863D-B917CB977385}"/>
            </c:ext>
          </c:extLst>
        </c:ser>
        <c:ser>
          <c:idx val="7"/>
          <c:order val="7"/>
          <c:tx>
            <c:strRef>
              <c:f>Ausblenden!$I$50</c:f>
              <c:strCache>
                <c:ptCount val="1"/>
                <c:pt idx="0">
                  <c:v>Selbstverwaltung</c:v>
                </c:pt>
              </c:strCache>
            </c:strRef>
          </c:tx>
          <c:spPr>
            <a:solidFill>
              <a:schemeClr val="accent2">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Ausblenden!$I$51:$I$62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8C4F-4E6D-863D-B917CB977385}"/>
            </c:ext>
          </c:extLst>
        </c:ser>
        <c:ser>
          <c:idx val="8"/>
          <c:order val="8"/>
          <c:tx>
            <c:strRef>
              <c:f>Ausblenden!$J$50</c:f>
              <c:strCache>
                <c:ptCount val="1"/>
                <c:pt idx="0">
                  <c:v>Ausflug/Exkursion</c:v>
                </c:pt>
              </c:strCache>
            </c:strRef>
          </c:tx>
          <c:spPr>
            <a:solidFill>
              <a:schemeClr val="accent3">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Ausblenden!$J$51:$J$62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8C4F-4E6D-863D-B917CB977385}"/>
            </c:ext>
          </c:extLst>
        </c:ser>
        <c:ser>
          <c:idx val="9"/>
          <c:order val="9"/>
          <c:tx>
            <c:strRef>
              <c:f>Ausblenden!$K$50</c:f>
              <c:strCache>
                <c:ptCount val="1"/>
                <c:pt idx="0">
                  <c:v>Fahrt mit Übernachtung</c:v>
                </c:pt>
              </c:strCache>
            </c:strRef>
          </c:tx>
          <c:spPr>
            <a:solidFill>
              <a:schemeClr val="accent4">
                <a:lumMod val="6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Ausblenden!$K$51:$K$62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8C4F-4E6D-863D-B917CB977385}"/>
            </c:ext>
          </c:extLst>
        </c:ser>
        <c:ser>
          <c:idx val="14"/>
          <c:order val="14"/>
          <c:tx>
            <c:strRef>
              <c:f>Ausblenden!$P$50</c:f>
              <c:strCache>
                <c:ptCount val="1"/>
                <c:pt idx="0">
                  <c:v>Multiplikator:innenarbeit</c:v>
                </c:pt>
              </c:strCache>
            </c:strRef>
          </c:tx>
          <c:spPr>
            <a:solidFill>
              <a:schemeClr val="accent3">
                <a:lumMod val="80000"/>
                <a:lumOff val="20000"/>
              </a:schemeClr>
            </a:solidFill>
            <a:ln>
              <a:noFill/>
            </a:ln>
            <a:effectLst/>
          </c:spPr>
          <c:invertIfNegative val="0"/>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Ausblenden!$P$51:$P$62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8C4F-4E6D-863D-B917CB977385}"/>
            </c:ext>
          </c:extLst>
        </c:ser>
        <c:dLbls>
          <c:showLegendKey val="0"/>
          <c:showVal val="0"/>
          <c:showCatName val="0"/>
          <c:showSerName val="0"/>
          <c:showPercent val="0"/>
          <c:showBubbleSize val="0"/>
        </c:dLbls>
        <c:gapWidth val="219"/>
        <c:overlap val="-27"/>
        <c:axId val="735281440"/>
        <c:axId val="735282096"/>
        <c:extLst>
          <c:ext xmlns:c15="http://schemas.microsoft.com/office/drawing/2012/chart" uri="{02D57815-91ED-43cb-92C2-25804820EDAC}">
            <c15:filteredBarSeries>
              <c15:ser>
                <c:idx val="10"/>
                <c:order val="10"/>
                <c:tx>
                  <c:strRef>
                    <c:extLst>
                      <c:ext uri="{02D57815-91ED-43cb-92C2-25804820EDAC}">
                        <c15:formulaRef>
                          <c15:sqref>Ausblenden!$L$50</c15:sqref>
                        </c15:formulaRef>
                      </c:ext>
                    </c:extLst>
                    <c:strCache>
                      <c:ptCount val="1"/>
                    </c:strCache>
                  </c:strRef>
                </c:tx>
                <c:spPr>
                  <a:solidFill>
                    <a:schemeClr val="accent5">
                      <a:lumMod val="60000"/>
                    </a:schemeClr>
                  </a:solidFill>
                  <a:ln>
                    <a:noFill/>
                  </a:ln>
                  <a:effectLst/>
                </c:spPr>
                <c:invertIfNegative val="0"/>
                <c:cat>
                  <c:strRef>
                    <c:extLst>
                      <c:ex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Ausblenden!$L$51:$L$62</c15:sqref>
                        </c15:formulaRef>
                      </c:ext>
                    </c:extLst>
                    <c:numCache>
                      <c:formatCode>#</c:formatCode>
                      <c:ptCount val="12"/>
                    </c:numCache>
                  </c:numRef>
                </c:val>
                <c:extLst>
                  <c:ext xmlns:c16="http://schemas.microsoft.com/office/drawing/2014/chart" uri="{C3380CC4-5D6E-409C-BE32-E72D297353CC}">
                    <c16:uniqueId val="{0000000A-8C4F-4E6D-863D-B917CB977385}"/>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Ausblenden!$M$50</c15:sqref>
                        </c15:formulaRef>
                      </c:ext>
                    </c:extLst>
                    <c:strCache>
                      <c:ptCount val="1"/>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Ausblenden!$M$51:$M$62</c15:sqref>
                        </c15:formulaRef>
                      </c:ext>
                    </c:extLst>
                    <c:numCache>
                      <c:formatCode>#</c:formatCode>
                      <c:ptCount val="12"/>
                    </c:numCache>
                  </c:numRef>
                </c:val>
                <c:extLst xmlns:c15="http://schemas.microsoft.com/office/drawing/2012/chart">
                  <c:ext xmlns:c16="http://schemas.microsoft.com/office/drawing/2014/chart" uri="{C3380CC4-5D6E-409C-BE32-E72D297353CC}">
                    <c16:uniqueId val="{0000000B-8C4F-4E6D-863D-B917CB97738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Ausblenden!$N$50</c15:sqref>
                        </c15:formulaRef>
                      </c:ext>
                    </c:extLst>
                    <c:strCache>
                      <c:ptCount val="1"/>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Ausblenden!$N$51:$N$62</c15:sqref>
                        </c15:formulaRef>
                      </c:ext>
                    </c:extLst>
                    <c:numCache>
                      <c:formatCode>#</c:formatCode>
                      <c:ptCount val="12"/>
                    </c:numCache>
                  </c:numRef>
                </c:val>
                <c:extLst xmlns:c15="http://schemas.microsoft.com/office/drawing/2012/chart">
                  <c:ext xmlns:c16="http://schemas.microsoft.com/office/drawing/2014/chart" uri="{C3380CC4-5D6E-409C-BE32-E72D297353CC}">
                    <c16:uniqueId val="{0000000C-8C4F-4E6D-863D-B917CB977385}"/>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Ausblenden!$O$50</c15:sqref>
                        </c15:formulaRef>
                      </c:ext>
                    </c:extLst>
                    <c:strCache>
                      <c:ptCount val="1"/>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Ausblenden!$O$51:$O$62</c15:sqref>
                        </c15:formulaRef>
                      </c:ext>
                    </c:extLst>
                    <c:numCache>
                      <c:formatCode>#</c:formatCode>
                      <c:ptCount val="12"/>
                    </c:numCache>
                  </c:numRef>
                </c:val>
                <c:extLst xmlns:c15="http://schemas.microsoft.com/office/drawing/2012/chart">
                  <c:ext xmlns:c16="http://schemas.microsoft.com/office/drawing/2014/chart" uri="{C3380CC4-5D6E-409C-BE32-E72D297353CC}">
                    <c16:uniqueId val="{0000000D-8C4F-4E6D-863D-B917CB977385}"/>
                  </c:ext>
                </c:extLst>
              </c15:ser>
            </c15:filteredBarSeries>
          </c:ext>
        </c:extLst>
      </c:barChart>
      <c:catAx>
        <c:axId val="73528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2096"/>
        <c:crosses val="autoZero"/>
        <c:auto val="1"/>
        <c:lblAlgn val="ctr"/>
        <c:lblOffset val="100"/>
        <c:noMultiLvlLbl val="0"/>
      </c:catAx>
      <c:valAx>
        <c:axId val="7352820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1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xdr:rowOff>
    </xdr:from>
    <xdr:to>
      <xdr:col>7</xdr:col>
      <xdr:colOff>435427</xdr:colOff>
      <xdr:row>21</xdr:row>
      <xdr:rowOff>21772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6</xdr:row>
      <xdr:rowOff>1</xdr:rowOff>
    </xdr:from>
    <xdr:to>
      <xdr:col>14</xdr:col>
      <xdr:colOff>0</xdr:colOff>
      <xdr:row>21</xdr:row>
      <xdr:rowOff>21772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0</xdr:rowOff>
    </xdr:from>
    <xdr:to>
      <xdr:col>14</xdr:col>
      <xdr:colOff>-1</xdr:colOff>
      <xdr:row>53</xdr:row>
      <xdr:rowOff>21772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22</xdr:row>
      <xdr:rowOff>2721</xdr:rowOff>
    </xdr:from>
    <xdr:to>
      <xdr:col>14</xdr:col>
      <xdr:colOff>-1</xdr:colOff>
      <xdr:row>37</xdr:row>
      <xdr:rowOff>30842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6350</xdr:rowOff>
    </xdr:from>
    <xdr:to>
      <xdr:col>6</xdr:col>
      <xdr:colOff>589643</xdr:colOff>
      <xdr:row>21</xdr:row>
      <xdr:rowOff>82550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785133</xdr:colOff>
      <xdr:row>6</xdr:row>
      <xdr:rowOff>7257</xdr:rowOff>
    </xdr:from>
    <xdr:to>
      <xdr:col>14</xdr:col>
      <xdr:colOff>778782</xdr:colOff>
      <xdr:row>21</xdr:row>
      <xdr:rowOff>83004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15</xdr:col>
      <xdr:colOff>0</xdr:colOff>
      <xdr:row>37</xdr:row>
      <xdr:rowOff>76200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38</xdr:row>
      <xdr:rowOff>0</xdr:rowOff>
    </xdr:from>
    <xdr:to>
      <xdr:col>15</xdr:col>
      <xdr:colOff>-1</xdr:colOff>
      <xdr:row>53</xdr:row>
      <xdr:rowOff>21772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ED56D20-126E-43E5-9AB2-02400347542E}" protected="1">
  <header guid="{FED56D20-126E-43E5-9AB2-02400347542E}" dateTime="2024-12-11T11:31:31" maxSheetId="22" userName="Hoffmann, Katja"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jugendinfoservice.dresden.de/de/fachkraefteportal/jugendhilfeplanung/glossar.php"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abSelected="1" zoomScale="80" zoomScaleNormal="80" workbookViewId="0">
      <selection activeCell="J6" sqref="J6"/>
    </sheetView>
  </sheetViews>
  <sheetFormatPr baseColWidth="10" defaultColWidth="11" defaultRowHeight="15" x14ac:dyDescent="0.25"/>
  <cols>
    <col min="1" max="1" width="11" style="24" customWidth="1"/>
    <col min="2" max="2" width="20.875" style="24" customWidth="1"/>
    <col min="3" max="3" width="11" style="24" customWidth="1"/>
    <col min="4" max="16384" width="11" style="24"/>
  </cols>
  <sheetData>
    <row r="1" spans="1:11" ht="18.75" x14ac:dyDescent="0.3">
      <c r="A1" s="175" t="s">
        <v>83</v>
      </c>
      <c r="B1" s="176">
        <f>Ausblenden!A82</f>
        <v>2025</v>
      </c>
    </row>
    <row r="3" spans="1:11" ht="15.75" x14ac:dyDescent="0.25">
      <c r="A3" s="239" t="s">
        <v>23</v>
      </c>
      <c r="B3" s="239"/>
      <c r="C3" s="243"/>
      <c r="D3" s="243"/>
      <c r="E3" s="243"/>
      <c r="F3" s="243"/>
      <c r="G3" s="243"/>
      <c r="H3" s="243"/>
      <c r="I3" s="243"/>
      <c r="J3" s="26"/>
    </row>
    <row r="4" spans="1:11" ht="15.75" customHeight="1" x14ac:dyDescent="0.25">
      <c r="G4" s="27"/>
      <c r="H4" s="27"/>
      <c r="I4" s="27"/>
      <c r="J4" s="27"/>
    </row>
    <row r="5" spans="1:11" ht="15.75" x14ac:dyDescent="0.25">
      <c r="A5" s="239" t="s">
        <v>72</v>
      </c>
      <c r="B5" s="239"/>
      <c r="C5" s="243"/>
      <c r="D5" s="243"/>
      <c r="E5" s="243"/>
      <c r="F5" s="243"/>
      <c r="G5" s="243"/>
      <c r="H5" s="243"/>
      <c r="I5" s="243"/>
      <c r="J5" s="27"/>
    </row>
    <row r="6" spans="1:11" ht="15.75" x14ac:dyDescent="0.25">
      <c r="A6" s="197"/>
      <c r="B6" s="197"/>
      <c r="C6"/>
      <c r="D6"/>
      <c r="E6"/>
      <c r="F6"/>
      <c r="G6"/>
      <c r="H6"/>
      <c r="I6"/>
      <c r="J6"/>
      <c r="K6"/>
    </row>
    <row r="7" spans="1:11" ht="15.75" x14ac:dyDescent="0.25">
      <c r="A7" s="197" t="s">
        <v>92</v>
      </c>
      <c r="B7" s="197"/>
      <c r="C7" s="248"/>
      <c r="D7" s="248"/>
      <c r="E7" s="248"/>
      <c r="F7" s="248"/>
      <c r="G7" s="248"/>
      <c r="H7" s="248"/>
      <c r="I7" s="248"/>
      <c r="J7" s="27"/>
    </row>
    <row r="8" spans="1:11" ht="15.75" customHeight="1" x14ac:dyDescent="0.25">
      <c r="G8" s="27"/>
      <c r="H8" s="27"/>
      <c r="I8" s="27"/>
      <c r="J8" s="27"/>
    </row>
    <row r="9" spans="1:11" ht="15.75" x14ac:dyDescent="0.25">
      <c r="A9" s="239" t="s">
        <v>0</v>
      </c>
      <c r="B9" s="239"/>
      <c r="C9" s="243"/>
      <c r="D9" s="243"/>
      <c r="E9" s="243"/>
      <c r="F9" s="243"/>
      <c r="G9" s="243"/>
      <c r="H9" s="243"/>
      <c r="I9" s="243"/>
      <c r="J9" s="26"/>
    </row>
    <row r="10" spans="1:11" ht="15.75" x14ac:dyDescent="0.25">
      <c r="A10" s="25"/>
      <c r="G10" s="27"/>
      <c r="H10" s="27"/>
      <c r="I10" s="27"/>
      <c r="J10" s="27"/>
    </row>
    <row r="11" spans="1:11" ht="15.75" x14ac:dyDescent="0.25">
      <c r="A11" s="239" t="s">
        <v>82</v>
      </c>
      <c r="B11" s="239"/>
      <c r="C11" s="243"/>
      <c r="D11" s="243"/>
      <c r="E11" s="243"/>
      <c r="F11" s="243"/>
      <c r="G11" s="243"/>
      <c r="H11" s="243"/>
      <c r="I11" s="243"/>
      <c r="J11" s="26"/>
    </row>
    <row r="12" spans="1:11" ht="15.75" x14ac:dyDescent="0.25">
      <c r="A12" s="25"/>
      <c r="C12" s="129"/>
      <c r="D12" s="129"/>
      <c r="E12" s="129"/>
      <c r="F12" s="129"/>
      <c r="G12" s="129"/>
      <c r="H12" s="129"/>
      <c r="I12" s="129"/>
      <c r="J12" s="26"/>
    </row>
    <row r="13" spans="1:11" ht="15.75" customHeight="1" x14ac:dyDescent="0.25">
      <c r="A13" s="239" t="s">
        <v>71</v>
      </c>
      <c r="B13" s="239"/>
      <c r="C13" s="246"/>
      <c r="D13" s="247"/>
      <c r="E13" s="247"/>
      <c r="F13" s="247"/>
      <c r="G13" s="247"/>
      <c r="H13" s="247"/>
      <c r="I13" s="247"/>
    </row>
    <row r="14" spans="1:11" ht="15.75" customHeight="1" x14ac:dyDescent="0.25">
      <c r="A14" s="28"/>
      <c r="C14" s="129"/>
      <c r="D14" s="129"/>
      <c r="E14" s="129"/>
      <c r="F14" s="129"/>
      <c r="G14" s="129"/>
      <c r="H14" s="129"/>
      <c r="I14" s="129"/>
    </row>
    <row r="15" spans="1:11" ht="15.75" x14ac:dyDescent="0.25">
      <c r="A15" s="239" t="s">
        <v>70</v>
      </c>
      <c r="B15" s="239"/>
      <c r="C15" s="245" t="s">
        <v>90</v>
      </c>
      <c r="D15" s="245"/>
      <c r="E15" s="245"/>
      <c r="F15" s="245"/>
      <c r="G15" s="245"/>
      <c r="H15" s="245"/>
      <c r="I15" s="245"/>
      <c r="J15" s="26"/>
    </row>
    <row r="16" spans="1:11" ht="15.75" customHeight="1" x14ac:dyDescent="0.25"/>
    <row r="17" spans="1:9" ht="15.75" customHeight="1" x14ac:dyDescent="0.25">
      <c r="A17" s="239" t="s">
        <v>76</v>
      </c>
      <c r="B17" s="239"/>
      <c r="C17" s="243"/>
      <c r="D17" s="243"/>
      <c r="E17" s="243"/>
      <c r="F17" s="243"/>
      <c r="G17" s="243"/>
      <c r="H17" s="243"/>
      <c r="I17" s="243"/>
    </row>
    <row r="18" spans="1:9" ht="15.75" customHeight="1" x14ac:dyDescent="0.25">
      <c r="A18" s="25"/>
    </row>
    <row r="19" spans="1:9" ht="15.75" x14ac:dyDescent="0.25">
      <c r="A19" s="239" t="s">
        <v>77</v>
      </c>
      <c r="B19" s="239"/>
      <c r="C19" s="244"/>
      <c r="D19" s="244"/>
      <c r="E19" s="244"/>
      <c r="F19" s="244"/>
      <c r="G19" s="244"/>
      <c r="H19" s="244"/>
      <c r="I19" s="244"/>
    </row>
    <row r="20" spans="1:9" ht="15.75" customHeight="1" x14ac:dyDescent="0.25"/>
    <row r="21" spans="1:9" ht="30.75" customHeight="1" x14ac:dyDescent="0.25">
      <c r="A21" s="242" t="s">
        <v>91</v>
      </c>
      <c r="B21" s="242"/>
      <c r="C21" s="242"/>
      <c r="D21" s="242"/>
      <c r="E21" s="242"/>
      <c r="F21" s="242"/>
      <c r="G21" s="242"/>
      <c r="H21" s="242"/>
      <c r="I21" s="242"/>
    </row>
    <row r="22" spans="1:9" ht="15.75" customHeight="1" x14ac:dyDescent="0.25"/>
    <row r="23" spans="1:9" ht="15.75" customHeight="1" x14ac:dyDescent="0.25">
      <c r="A23" s="240" t="s">
        <v>75</v>
      </c>
      <c r="B23" s="241"/>
      <c r="C23" s="241"/>
      <c r="D23" s="241"/>
      <c r="E23" s="241"/>
      <c r="F23" s="241"/>
      <c r="G23" s="241"/>
      <c r="H23" s="241"/>
      <c r="I23" s="241"/>
    </row>
    <row r="25" spans="1:9" ht="15.75" customHeight="1" x14ac:dyDescent="0.25">
      <c r="D25" s="29"/>
    </row>
    <row r="26" spans="1:9" ht="33" customHeight="1" x14ac:dyDescent="0.25"/>
    <row r="27" spans="1:9" ht="15.75" customHeight="1" x14ac:dyDescent="0.25">
      <c r="A27" s="30"/>
      <c r="B27" s="30"/>
      <c r="C27" s="30"/>
      <c r="D27" s="30"/>
      <c r="E27" s="30"/>
      <c r="F27" s="30"/>
      <c r="G27" s="31"/>
      <c r="H27" s="32"/>
    </row>
    <row r="28" spans="1:9" ht="30" customHeight="1" x14ac:dyDescent="0.25"/>
    <row r="55" spans="1:11" ht="15.75" x14ac:dyDescent="0.25">
      <c r="A55" s="34"/>
      <c r="B55" s="35"/>
    </row>
    <row r="56" spans="1:11" ht="15.75" x14ac:dyDescent="0.25">
      <c r="A56" s="33"/>
      <c r="B56" s="33"/>
      <c r="C56" s="33"/>
      <c r="D56" s="33"/>
      <c r="E56" s="33"/>
      <c r="F56" s="33"/>
      <c r="G56" s="33"/>
      <c r="H56" s="33"/>
      <c r="I56" s="33"/>
      <c r="J56" s="33"/>
      <c r="K56" s="33"/>
    </row>
    <row r="57" spans="1:11" ht="15.75" x14ac:dyDescent="0.25">
      <c r="A57" s="33"/>
      <c r="B57" s="33"/>
      <c r="C57" s="33"/>
      <c r="D57" s="33"/>
      <c r="E57" s="33"/>
      <c r="F57" s="33"/>
      <c r="G57" s="33"/>
      <c r="H57" s="33"/>
      <c r="I57" s="33"/>
      <c r="J57" s="33"/>
      <c r="K57" s="33"/>
    </row>
  </sheetData>
  <sheetProtection sheet="1" objects="1" scenarios="1"/>
  <customSheetViews>
    <customSheetView guid="{BCBC1B11-4E9B-4E8B-8945-781F487FE216}" scale="80" fitToPage="1">
      <selection activeCell="J6" sqref="J6"/>
      <pageMargins left="0.70866141732283472" right="0.70866141732283472" top="0.78740157480314965" bottom="0.78740157480314965" header="0.31496062992125984" footer="0.31496062992125984"/>
      <pageSetup paperSize="9" orientation="landscape" r:id="rId1"/>
    </customSheetView>
    <customSheetView guid="{230BA401-F0C0-4897-9C7E-9DC1DEAEC41D}" scale="90" fitToPage="1">
      <selection activeCell="C19" sqref="C19:I19"/>
      <pageMargins left="0.70866141732283472" right="0.70866141732283472" top="0.78740157480314965" bottom="0.78740157480314965" header="0.31496062992125984" footer="0.31496062992125984"/>
      <pageSetup paperSize="9" orientation="landscape" r:id="rId2"/>
      <headerFooter>
        <oddHeader xml:space="preserve">&amp;L&amp;"-,Fett"&amp;18&amp;A
</oddHeader>
      </headerFooter>
    </customSheetView>
  </customSheetViews>
  <mergeCells count="19">
    <mergeCell ref="A3:B3"/>
    <mergeCell ref="A5:B5"/>
    <mergeCell ref="A9:B9"/>
    <mergeCell ref="A11:B11"/>
    <mergeCell ref="C3:I3"/>
    <mergeCell ref="C5:I5"/>
    <mergeCell ref="C9:I9"/>
    <mergeCell ref="C11:I11"/>
    <mergeCell ref="C7:I7"/>
    <mergeCell ref="C15:I15"/>
    <mergeCell ref="C13:I13"/>
    <mergeCell ref="A13:B13"/>
    <mergeCell ref="A15:B15"/>
    <mergeCell ref="A17:B17"/>
    <mergeCell ref="A19:B19"/>
    <mergeCell ref="A23:I23"/>
    <mergeCell ref="A21:I21"/>
    <mergeCell ref="C17:I17"/>
    <mergeCell ref="C19:I19"/>
  </mergeCells>
  <conditionalFormatting sqref="C3:I3">
    <cfRule type="expression" dxfId="73" priority="31">
      <formula>ISTEXT($C$3)</formula>
    </cfRule>
  </conditionalFormatting>
  <conditionalFormatting sqref="C5:I5">
    <cfRule type="expression" dxfId="72" priority="30">
      <formula>ISTEXT($C$5)</formula>
    </cfRule>
  </conditionalFormatting>
  <conditionalFormatting sqref="C17:I17">
    <cfRule type="expression" dxfId="71" priority="14">
      <formula>ISNUMBER($C$17)</formula>
    </cfRule>
    <cfRule type="expression" dxfId="70" priority="15">
      <formula>ISTEXT($C$17)</formula>
    </cfRule>
  </conditionalFormatting>
  <conditionalFormatting sqref="C19">
    <cfRule type="expression" dxfId="69" priority="8">
      <formula>ISTEXT($C$19)</formula>
    </cfRule>
    <cfRule type="expression" dxfId="68" priority="10">
      <formula>ISNUMBER($C$19)</formula>
    </cfRule>
  </conditionalFormatting>
  <conditionalFormatting sqref="C13">
    <cfRule type="expression" dxfId="67" priority="9">
      <formula>ISTEXT($C$13)</formula>
    </cfRule>
    <cfRule type="expression" dxfId="66" priority="27">
      <formula>ISNUMBER($C$13)</formula>
    </cfRule>
  </conditionalFormatting>
  <conditionalFormatting sqref="C11">
    <cfRule type="expression" dxfId="65" priority="6">
      <formula>ISTEXT($C$11)</formula>
    </cfRule>
    <cfRule type="expression" dxfId="64" priority="7">
      <formula>ISNUMBER($C$11)</formula>
    </cfRule>
  </conditionalFormatting>
  <conditionalFormatting sqref="C9">
    <cfRule type="expression" dxfId="63" priority="4">
      <formula>ISTEXT($C$9)</formula>
    </cfRule>
    <cfRule type="expression" dxfId="62" priority="5">
      <formula>ISNUMBER($C$9)</formula>
    </cfRule>
  </conditionalFormatting>
  <conditionalFormatting sqref="C7:I7">
    <cfRule type="expression" dxfId="61" priority="1">
      <formula>ISTEXT($C$7)</formula>
    </cfRule>
  </conditionalFormatting>
  <pageMargins left="0.70866141732283472" right="0.70866141732283472" top="0.78740157480314965" bottom="0.78740157480314965" header="0.31496062992125984" footer="0.31496062992125984"/>
  <pageSetup paperSize="9" orientation="landscape" r:id="rId3"/>
  <extLst>
    <ext xmlns:x14="http://schemas.microsoft.com/office/spreadsheetml/2009/9/main" uri="{CCE6A557-97BC-4b89-ADB6-D9C93CAAB3DF}">
      <x14:dataValidations xmlns:xm="http://schemas.microsoft.com/office/excel/2006/main" xWindow="592" yWindow="330" count="3">
        <x14:dataValidation type="list" allowBlank="1" showInputMessage="1" showErrorMessage="1" errorTitle="ungültige Eingabe" error="Ungültige Eingabe. Bitte wählen Sie aus der Liste Ihren Stadtraum bzw. stadtweit aus!" prompt="Bitte wählen Sie Ihren Stadtraum bzw. stadtweit aus.">
          <x14:formula1>
            <xm:f>'für STR-LA'!$A$2:$A$19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'für STR-LA'!$C$2:$C$12</xm:f>
          </x14:formula1>
          <xm:sqref>C3:I3</xm:sqref>
        </x14:dataValidation>
        <x14:dataValidation type="list" allowBlank="1" showInputMessage="1" showErrorMessage="1" errorTitle="ungültige Eingabe" error="Ungültige Eingabe. Bitte wähle Sie aus der Liste Ihren Stadtraum bzw. stadtweit aus!" prompt="Bitte wählen Sie Ihren Stadtraum bzw. stadtweit aus.">
          <x14:formula1>
            <xm:f>'für STR-LA'!$A$2:$A$19</xm:f>
          </x14:formula1>
          <xm:sqref>C7:I7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4"/>
  <sheetViews>
    <sheetView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8</v>
      </c>
      <c r="B1" s="178">
        <f>Ausblenden!A82</f>
        <v>2025</v>
      </c>
    </row>
    <row r="3" spans="1:45" ht="21" customHeight="1" x14ac:dyDescent="0.25">
      <c r="A3" s="146" t="s">
        <v>0</v>
      </c>
      <c r="B3" s="123">
        <f>'Deckblatt 2025'!C9</f>
        <v>0</v>
      </c>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82" t="str">
        <f>TEXT(B10,"TTTT")</f>
        <v>Samstag</v>
      </c>
      <c r="B10" s="83">
        <f>DATE(Ausblenden!$A$82,3,Ausblenden!$C82)</f>
        <v>45717</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2"/>
      <c r="AI10" s="92"/>
      <c r="AJ10" s="92"/>
      <c r="AK10" s="93"/>
      <c r="AL10" s="180">
        <f t="shared" ref="AL10:AL40" si="2">SUM(AA10:AK10)</f>
        <v>0</v>
      </c>
      <c r="AM10" s="88"/>
      <c r="AN10" s="89"/>
      <c r="AO10" s="89"/>
      <c r="AP10" s="89"/>
      <c r="AQ10" s="89"/>
      <c r="AR10" s="90"/>
      <c r="AS10" s="130"/>
    </row>
    <row r="11" spans="1:45" ht="21" customHeight="1" x14ac:dyDescent="0.25">
      <c r="A11" s="82" t="str">
        <f t="shared" ref="A11:A40" si="3">TEXT(B11,"TTTT")</f>
        <v>Sonntag</v>
      </c>
      <c r="B11" s="83">
        <f>DATE(Ausblenden!$A$82,3,Ausblenden!$C83)</f>
        <v>45718</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82" t="str">
        <f t="shared" si="3"/>
        <v>Montag</v>
      </c>
      <c r="B12" s="83">
        <f>DATE(Ausblenden!$A$82,3,Ausblenden!$C84)</f>
        <v>45719</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69"/>
      <c r="AP12" s="69"/>
      <c r="AQ12" s="69"/>
      <c r="AR12" s="72"/>
      <c r="AS12" s="131"/>
    </row>
    <row r="13" spans="1:45" ht="21" customHeight="1" x14ac:dyDescent="0.25">
      <c r="A13" s="82" t="str">
        <f t="shared" si="3"/>
        <v>Dienstag</v>
      </c>
      <c r="B13" s="83">
        <f>DATE(Ausblenden!$A$82,3,Ausblenden!$C85)</f>
        <v>45720</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Mittwoch</v>
      </c>
      <c r="B14" s="83">
        <f>DATE(Ausblenden!$A$82,3,Ausblenden!$C86)</f>
        <v>45721</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Donnerstag</v>
      </c>
      <c r="B15" s="83">
        <f>DATE(Ausblenden!$A$82,3,Ausblenden!$C87)</f>
        <v>45722</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Freitag</v>
      </c>
      <c r="B16" s="83">
        <f>DATE(Ausblenden!$A$82,3,Ausblenden!$C88)</f>
        <v>45723</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Samstag</v>
      </c>
      <c r="B17" s="83">
        <f>DATE(Ausblenden!$A$82,3,Ausblenden!$C89)</f>
        <v>45724</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82" t="str">
        <f t="shared" si="3"/>
        <v>Sonntag</v>
      </c>
      <c r="B18" s="83">
        <f>DATE(Ausblenden!$A$82,3,Ausblenden!$C90)</f>
        <v>45725</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69"/>
      <c r="AP18" s="69"/>
      <c r="AQ18" s="69"/>
      <c r="AR18" s="72"/>
      <c r="AS18" s="131"/>
    </row>
    <row r="19" spans="1:45" ht="21" customHeight="1" x14ac:dyDescent="0.25">
      <c r="A19" s="82" t="str">
        <f t="shared" si="3"/>
        <v>Montag</v>
      </c>
      <c r="B19" s="83">
        <f>DATE(Ausblenden!$A$82,3,Ausblenden!$C91)</f>
        <v>45726</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Dienstag</v>
      </c>
      <c r="B20" s="83">
        <f>DATE(Ausblenden!$A$82,3,Ausblenden!$C92)</f>
        <v>45727</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Mittwoch</v>
      </c>
      <c r="B21" s="83">
        <f>DATE(Ausblenden!$A$82,3,Ausblenden!$C93)</f>
        <v>45728</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Donnerstag</v>
      </c>
      <c r="B22" s="83">
        <f>DATE(Ausblenden!$A$82,3,Ausblenden!$C94)</f>
        <v>45729</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Freitag</v>
      </c>
      <c r="B23" s="83">
        <f>DATE(Ausblenden!$A$82,3,Ausblenden!$C95)</f>
        <v>45730</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Samstag</v>
      </c>
      <c r="B24" s="83">
        <f>DATE(Ausblenden!$A$82,3,Ausblenden!$C96)</f>
        <v>45731</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Sonntag</v>
      </c>
      <c r="B25" s="83">
        <f>DATE(Ausblenden!$A$82,3,Ausblenden!$C97)</f>
        <v>45732</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Montag</v>
      </c>
      <c r="B26" s="83">
        <f>DATE(Ausblenden!$A$82,3,Ausblenden!$C98)</f>
        <v>45733</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82" t="str">
        <f t="shared" si="3"/>
        <v>Dienstag</v>
      </c>
      <c r="B27" s="83">
        <f>DATE(Ausblenden!$A$82,3,Ausblenden!$C99)</f>
        <v>45734</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69"/>
      <c r="AP27" s="69"/>
      <c r="AQ27" s="69"/>
      <c r="AR27" s="72"/>
      <c r="AS27" s="131"/>
    </row>
    <row r="28" spans="1:45" ht="21" customHeight="1" x14ac:dyDescent="0.25">
      <c r="A28" s="82" t="str">
        <f t="shared" si="3"/>
        <v>Mittwoch</v>
      </c>
      <c r="B28" s="83">
        <f>DATE(Ausblenden!$A$82,3,Ausblenden!$C100)</f>
        <v>45735</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69"/>
      <c r="AP28" s="69"/>
      <c r="AQ28" s="69"/>
      <c r="AR28" s="72"/>
      <c r="AS28" s="131"/>
    </row>
    <row r="29" spans="1:45" ht="21" customHeight="1" x14ac:dyDescent="0.25">
      <c r="A29" s="82" t="str">
        <f t="shared" si="3"/>
        <v>Donnerstag</v>
      </c>
      <c r="B29" s="83">
        <f>DATE(Ausblenden!$A$82,3,Ausblenden!$C101)</f>
        <v>45736</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82" t="str">
        <f t="shared" si="3"/>
        <v>Freitag</v>
      </c>
      <c r="B30" s="83">
        <f>DATE(Ausblenden!$A$82,3,Ausblenden!$C102)</f>
        <v>45737</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69"/>
      <c r="AP30" s="69"/>
      <c r="AQ30" s="69"/>
      <c r="AR30" s="72"/>
      <c r="AS30" s="130"/>
    </row>
    <row r="31" spans="1:45" ht="21" customHeight="1" x14ac:dyDescent="0.25">
      <c r="A31" s="82" t="str">
        <f t="shared" si="3"/>
        <v>Samstag</v>
      </c>
      <c r="B31" s="83">
        <f>DATE(Ausblenden!$A$82,3,Ausblenden!$C103)</f>
        <v>45738</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Sonntag</v>
      </c>
      <c r="B32" s="83">
        <f>DATE(Ausblenden!$A$82,3,Ausblenden!$C104)</f>
        <v>45739</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Montag</v>
      </c>
      <c r="B33" s="83">
        <f>DATE(Ausblenden!$A$82,3,Ausblenden!$C105)</f>
        <v>45740</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82" t="str">
        <f t="shared" si="3"/>
        <v>Dienstag</v>
      </c>
      <c r="B34" s="83">
        <f>DATE(Ausblenden!$A$82,3,Ausblenden!$C106)</f>
        <v>45741</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69"/>
      <c r="AP34" s="69"/>
      <c r="AQ34" s="69"/>
      <c r="AR34" s="72"/>
      <c r="AS34" s="131"/>
    </row>
    <row r="35" spans="1:45" ht="21" customHeight="1" x14ac:dyDescent="0.25">
      <c r="A35" s="82" t="str">
        <f t="shared" si="3"/>
        <v>Mittwoch</v>
      </c>
      <c r="B35" s="83">
        <f>DATE(Ausblenden!$A$82,3,Ausblenden!$C107)</f>
        <v>45742</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69"/>
      <c r="AP35" s="69"/>
      <c r="AQ35" s="69"/>
      <c r="AR35" s="72"/>
      <c r="AS35" s="131"/>
    </row>
    <row r="36" spans="1:45" ht="21" customHeight="1" x14ac:dyDescent="0.25">
      <c r="A36" s="82" t="str">
        <f t="shared" si="3"/>
        <v>Donnerstag</v>
      </c>
      <c r="B36" s="83">
        <f>DATE(Ausblenden!$A$82,3,Ausblenden!$C108)</f>
        <v>45743</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Freitag</v>
      </c>
      <c r="B37" s="83">
        <f>DATE(Ausblenden!$A$82,3,Ausblenden!$C109)</f>
        <v>45744</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x14ac:dyDescent="0.25">
      <c r="A38" s="82" t="str">
        <f t="shared" si="3"/>
        <v>Samstag</v>
      </c>
      <c r="B38" s="83">
        <f>DATE(Ausblenden!$A$82,3,Ausblenden!$C110)</f>
        <v>45745</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69"/>
      <c r="AP38" s="69"/>
      <c r="AQ38" s="69"/>
      <c r="AR38" s="72"/>
      <c r="AS38" s="131"/>
    </row>
    <row r="39" spans="1:45" ht="21" customHeight="1" x14ac:dyDescent="0.25">
      <c r="A39" s="82" t="str">
        <f t="shared" si="3"/>
        <v>Sonntag</v>
      </c>
      <c r="B39" s="83">
        <f>DATE(Ausblenden!$A$82,3,Ausblenden!$C111)</f>
        <v>45746</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69"/>
      <c r="AP39" s="69"/>
      <c r="AQ39" s="69"/>
      <c r="AR39" s="72"/>
      <c r="AS39" s="131"/>
    </row>
    <row r="40" spans="1:45" ht="21" customHeight="1" thickBot="1" x14ac:dyDescent="0.3">
      <c r="A40" s="82" t="str">
        <f t="shared" si="3"/>
        <v>Montag</v>
      </c>
      <c r="B40" s="83">
        <f>DATE(Ausblenden!$A$82,3,Ausblenden!$C112)</f>
        <v>45747</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5"/>
      <c r="AP40" s="95"/>
      <c r="AQ40" s="95"/>
      <c r="AR40" s="96"/>
      <c r="AS40" s="131"/>
    </row>
    <row r="41" spans="1:45"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R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6">
        <f t="shared" si="7"/>
        <v>0</v>
      </c>
      <c r="AP41" s="76">
        <f t="shared" si="7"/>
        <v>0</v>
      </c>
      <c r="AQ41" s="76">
        <f t="shared" si="7"/>
        <v>0</v>
      </c>
      <c r="AR41" s="77">
        <f t="shared" si="7"/>
        <v>0</v>
      </c>
      <c r="AS41" s="132"/>
    </row>
    <row r="42" spans="1:45" x14ac:dyDescent="0.25">
      <c r="A42" s="133" t="s">
        <v>74</v>
      </c>
      <c r="H42" s="327">
        <f>H41+I41+J41</f>
        <v>0</v>
      </c>
      <c r="I42" s="328"/>
      <c r="J42" s="329"/>
      <c r="K42" s="327">
        <f>K41+L41+M41</f>
        <v>0</v>
      </c>
      <c r="L42" s="328"/>
      <c r="M42" s="329"/>
      <c r="N42" s="327">
        <f>N41+O41+P41</f>
        <v>0</v>
      </c>
      <c r="O42" s="328"/>
      <c r="P42" s="329"/>
      <c r="Q42" s="327">
        <f>Q41+R41+S41</f>
        <v>0</v>
      </c>
      <c r="R42" s="328"/>
      <c r="S42" s="329"/>
      <c r="T42" s="327">
        <f>T41+U41+V41</f>
        <v>0</v>
      </c>
      <c r="U42" s="328"/>
      <c r="V42" s="329"/>
      <c r="W42" s="327">
        <f>W41+X41+Y41</f>
        <v>0</v>
      </c>
      <c r="X42" s="328"/>
      <c r="Y42" s="329"/>
    </row>
    <row r="44" spans="1:45" ht="15.75" thickBot="1" x14ac:dyDescent="0.3"/>
    <row r="45" spans="1:4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P4" sqref="P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AJ8:AJ9"/>
    <mergeCell ref="AK8:AK9"/>
    <mergeCell ref="AG8:AG9"/>
    <mergeCell ref="AH8:AH9"/>
    <mergeCell ref="AR8:AR9"/>
    <mergeCell ref="AS8:AS9"/>
    <mergeCell ref="H42:J42"/>
    <mergeCell ref="K42:M42"/>
    <mergeCell ref="N42:P42"/>
    <mergeCell ref="Q42:S42"/>
    <mergeCell ref="T42:V42"/>
    <mergeCell ref="W42:Y42"/>
    <mergeCell ref="AL8:AL9"/>
    <mergeCell ref="AM8:AM9"/>
    <mergeCell ref="AN8:AN9"/>
    <mergeCell ref="AO8:AO9"/>
    <mergeCell ref="AP8:AP9"/>
    <mergeCell ref="AQ8:AQ9"/>
    <mergeCell ref="AI8:AI9"/>
    <mergeCell ref="AC8:AC9"/>
    <mergeCell ref="Q8:S8"/>
    <mergeCell ref="AA8:AA9"/>
    <mergeCell ref="AB8:AB9"/>
    <mergeCell ref="F8:F9"/>
    <mergeCell ref="G8:G9"/>
    <mergeCell ref="H8:J8"/>
    <mergeCell ref="K8:M8"/>
    <mergeCell ref="N8:P8"/>
    <mergeCell ref="AM7:AR7"/>
    <mergeCell ref="A8:A9"/>
    <mergeCell ref="B8:B9"/>
    <mergeCell ref="C8:C9"/>
    <mergeCell ref="D8:D9"/>
    <mergeCell ref="E8:E9"/>
    <mergeCell ref="AD8:AD9"/>
    <mergeCell ref="AE8:AE9"/>
    <mergeCell ref="AF8:AF9"/>
    <mergeCell ref="A7:B7"/>
    <mergeCell ref="C7:F7"/>
    <mergeCell ref="G7:Z7"/>
    <mergeCell ref="AA7:AL7"/>
    <mergeCell ref="T8:V8"/>
    <mergeCell ref="W8:Y8"/>
    <mergeCell ref="Z8:Z9"/>
  </mergeCells>
  <conditionalFormatting sqref="A10:AR40">
    <cfRule type="expression" dxfId="49" priority="4">
      <formula>WEEKDAY($B10,2)&gt;5</formula>
    </cfRule>
  </conditionalFormatting>
  <conditionalFormatting sqref="A10:B40">
    <cfRule type="expression" dxfId="48" priority="5">
      <formula>WEEKDAY($B10,2)&gt;5</formula>
    </cfRule>
  </conditionalFormatting>
  <conditionalFormatting sqref="F10:F40">
    <cfRule type="expression" dxfId="47" priority="3">
      <formula>COLUMN()</formula>
    </cfRule>
  </conditionalFormatting>
  <conditionalFormatting sqref="Z10:Z40">
    <cfRule type="expression" dxfId="46" priority="2">
      <formula>COLUMN()</formula>
    </cfRule>
  </conditionalFormatting>
  <conditionalFormatting sqref="AL10:AL40">
    <cfRule type="expression" dxfId="45" priority="1">
      <formula>COLUMN()</formula>
    </cfRule>
  </conditionalFormatting>
  <dataValidations count="1">
    <dataValidation type="whole" operator="greaterThanOrEqual" allowBlank="1" showInputMessage="1" showErrorMessage="1" errorTitle="Achtung!" error="Sie dürfen nur ganze Zahlen eingeben!" sqref="C10:AR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3"/>
  <sheetViews>
    <sheetView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9</v>
      </c>
      <c r="B1" s="178">
        <f>Ausblenden!A82</f>
        <v>2025</v>
      </c>
    </row>
    <row r="3" spans="1:45" ht="21" customHeight="1" x14ac:dyDescent="0.25">
      <c r="A3" s="146" t="s">
        <v>0</v>
      </c>
      <c r="B3" s="123">
        <f>'Deckblatt 2025'!C9</f>
        <v>0</v>
      </c>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82" t="str">
        <f>TEXT(B10,"TTTT")</f>
        <v>Dienstag</v>
      </c>
      <c r="B10" s="83">
        <f>DATE(Ausblenden!$A$82,4,Ausblenden!$C82)</f>
        <v>45748</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2"/>
      <c r="AI10" s="92"/>
      <c r="AJ10" s="92"/>
      <c r="AK10" s="93"/>
      <c r="AL10" s="180">
        <f t="shared" ref="AL10:AL39" si="2">SUM(AA10:AK10)</f>
        <v>0</v>
      </c>
      <c r="AM10" s="88"/>
      <c r="AN10" s="89"/>
      <c r="AO10" s="89"/>
      <c r="AP10" s="89"/>
      <c r="AQ10" s="89"/>
      <c r="AR10" s="90"/>
      <c r="AS10" s="130"/>
    </row>
    <row r="11" spans="1:45" ht="21" customHeight="1" x14ac:dyDescent="0.25">
      <c r="A11" s="82" t="str">
        <f t="shared" ref="A11:A39" si="3">TEXT(B11,"TTTT")</f>
        <v>Mittwoch</v>
      </c>
      <c r="B11" s="83">
        <f>DATE(Ausblenden!$A$82,4,Ausblenden!$C83)</f>
        <v>45749</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82" t="str">
        <f t="shared" si="3"/>
        <v>Donnerstag</v>
      </c>
      <c r="B12" s="83">
        <f>DATE(Ausblenden!$A$82,4,Ausblenden!$C84)</f>
        <v>45750</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69"/>
      <c r="AP12" s="69"/>
      <c r="AQ12" s="69"/>
      <c r="AR12" s="72"/>
      <c r="AS12" s="131"/>
    </row>
    <row r="13" spans="1:45" ht="21" customHeight="1" x14ac:dyDescent="0.25">
      <c r="A13" s="82" t="str">
        <f t="shared" si="3"/>
        <v>Freitag</v>
      </c>
      <c r="B13" s="83">
        <f>DATE(Ausblenden!$A$82,4,Ausblenden!$C85)</f>
        <v>45751</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Samstag</v>
      </c>
      <c r="B14" s="83">
        <f>DATE(Ausblenden!$A$82,4,Ausblenden!$C86)</f>
        <v>45752</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Sonntag</v>
      </c>
      <c r="B15" s="83">
        <f>DATE(Ausblenden!$A$82,4,Ausblenden!$C87)</f>
        <v>45753</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Montag</v>
      </c>
      <c r="B16" s="83">
        <f>DATE(Ausblenden!$A$82,4,Ausblenden!$C88)</f>
        <v>45754</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Dienstag</v>
      </c>
      <c r="B17" s="83">
        <f>DATE(Ausblenden!$A$82,4,Ausblenden!$C89)</f>
        <v>45755</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82" t="str">
        <f t="shared" si="3"/>
        <v>Mittwoch</v>
      </c>
      <c r="B18" s="83">
        <f>DATE(Ausblenden!$A$82,4,Ausblenden!$C90)</f>
        <v>45756</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69"/>
      <c r="AP18" s="69"/>
      <c r="AQ18" s="69"/>
      <c r="AR18" s="72"/>
      <c r="AS18" s="131"/>
    </row>
    <row r="19" spans="1:45" ht="21" customHeight="1" x14ac:dyDescent="0.25">
      <c r="A19" s="82" t="str">
        <f t="shared" si="3"/>
        <v>Donnerstag</v>
      </c>
      <c r="B19" s="83">
        <f>DATE(Ausblenden!$A$82,4,Ausblenden!$C91)</f>
        <v>45757</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Freitag</v>
      </c>
      <c r="B20" s="83">
        <f>DATE(Ausblenden!$A$82,4,Ausblenden!$C92)</f>
        <v>45758</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Samstag</v>
      </c>
      <c r="B21" s="83">
        <f>DATE(Ausblenden!$A$82,4,Ausblenden!$C93)</f>
        <v>45759</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Sonntag</v>
      </c>
      <c r="B22" s="83">
        <f>DATE(Ausblenden!$A$82,4,Ausblenden!$C94)</f>
        <v>45760</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Montag</v>
      </c>
      <c r="B23" s="83">
        <f>DATE(Ausblenden!$A$82,4,Ausblenden!$C95)</f>
        <v>45761</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Dienstag</v>
      </c>
      <c r="B24" s="83">
        <f>DATE(Ausblenden!$A$82,4,Ausblenden!$C96)</f>
        <v>45762</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Mittwoch</v>
      </c>
      <c r="B25" s="83">
        <f>DATE(Ausblenden!$A$82,4,Ausblenden!$C97)</f>
        <v>45763</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Donnerstag</v>
      </c>
      <c r="B26" s="83">
        <f>DATE(Ausblenden!$A$82,4,Ausblenden!$C98)</f>
        <v>45764</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213" t="str">
        <f t="shared" si="3"/>
        <v>Freitag</v>
      </c>
      <c r="B27" s="214">
        <f>DATE(Ausblenden!$A$82,4,Ausblenden!$C99)</f>
        <v>45765</v>
      </c>
      <c r="C27" s="202">
        <f t="shared" si="4"/>
        <v>0</v>
      </c>
      <c r="D27" s="202">
        <f t="shared" si="4"/>
        <v>0</v>
      </c>
      <c r="E27" s="202">
        <f t="shared" si="4"/>
        <v>0</v>
      </c>
      <c r="F27" s="179">
        <f t="shared" si="5"/>
        <v>0</v>
      </c>
      <c r="G27" s="215"/>
      <c r="H27" s="216"/>
      <c r="I27" s="217"/>
      <c r="J27" s="218"/>
      <c r="K27" s="219"/>
      <c r="L27" s="217"/>
      <c r="M27" s="215"/>
      <c r="N27" s="216"/>
      <c r="O27" s="217"/>
      <c r="P27" s="218"/>
      <c r="Q27" s="219"/>
      <c r="R27" s="217"/>
      <c r="S27" s="215"/>
      <c r="T27" s="216"/>
      <c r="U27" s="217"/>
      <c r="V27" s="218"/>
      <c r="W27" s="219"/>
      <c r="X27" s="217"/>
      <c r="Y27" s="217"/>
      <c r="Z27" s="179">
        <f t="shared" si="1"/>
        <v>0</v>
      </c>
      <c r="AA27" s="220"/>
      <c r="AB27" s="220"/>
      <c r="AC27" s="220"/>
      <c r="AD27" s="220"/>
      <c r="AE27" s="220"/>
      <c r="AF27" s="220"/>
      <c r="AG27" s="220"/>
      <c r="AH27" s="220"/>
      <c r="AI27" s="220"/>
      <c r="AJ27" s="220"/>
      <c r="AK27" s="221"/>
      <c r="AL27" s="180">
        <f t="shared" si="2"/>
        <v>0</v>
      </c>
      <c r="AM27" s="222"/>
      <c r="AN27" s="220"/>
      <c r="AO27" s="220"/>
      <c r="AP27" s="220"/>
      <c r="AQ27" s="220"/>
      <c r="AR27" s="223"/>
      <c r="AS27" s="131"/>
    </row>
    <row r="28" spans="1:45" ht="21" customHeight="1" x14ac:dyDescent="0.25">
      <c r="A28" s="82" t="str">
        <f t="shared" si="3"/>
        <v>Samstag</v>
      </c>
      <c r="B28" s="83">
        <f>DATE(Ausblenden!$A$82,4,Ausblenden!$C100)</f>
        <v>45766</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69"/>
      <c r="AP28" s="69"/>
      <c r="AQ28" s="69"/>
      <c r="AR28" s="72"/>
      <c r="AS28" s="131"/>
    </row>
    <row r="29" spans="1:45" ht="21" customHeight="1" x14ac:dyDescent="0.25">
      <c r="A29" s="82" t="str">
        <f t="shared" si="3"/>
        <v>Sonntag</v>
      </c>
      <c r="B29" s="83">
        <f>DATE(Ausblenden!$A$82,4,Ausblenden!$C101)</f>
        <v>45767</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213" t="str">
        <f t="shared" si="3"/>
        <v>Montag</v>
      </c>
      <c r="B30" s="214">
        <f>DATE(Ausblenden!$A$82,4,Ausblenden!$C102)</f>
        <v>45768</v>
      </c>
      <c r="C30" s="202">
        <f t="shared" si="4"/>
        <v>0</v>
      </c>
      <c r="D30" s="202">
        <f t="shared" si="4"/>
        <v>0</v>
      </c>
      <c r="E30" s="202">
        <f t="shared" si="4"/>
        <v>0</v>
      </c>
      <c r="F30" s="179">
        <f t="shared" si="5"/>
        <v>0</v>
      </c>
      <c r="G30" s="203"/>
      <c r="H30" s="204"/>
      <c r="I30" s="205"/>
      <c r="J30" s="206"/>
      <c r="K30" s="207"/>
      <c r="L30" s="205"/>
      <c r="M30" s="203"/>
      <c r="N30" s="204"/>
      <c r="O30" s="205"/>
      <c r="P30" s="206"/>
      <c r="Q30" s="207"/>
      <c r="R30" s="205"/>
      <c r="S30" s="203"/>
      <c r="T30" s="204"/>
      <c r="U30" s="205"/>
      <c r="V30" s="206"/>
      <c r="W30" s="207"/>
      <c r="X30" s="205"/>
      <c r="Y30" s="205"/>
      <c r="Z30" s="179">
        <f t="shared" si="1"/>
        <v>0</v>
      </c>
      <c r="AA30" s="208"/>
      <c r="AB30" s="208"/>
      <c r="AC30" s="208"/>
      <c r="AD30" s="208"/>
      <c r="AE30" s="208"/>
      <c r="AF30" s="208"/>
      <c r="AG30" s="208"/>
      <c r="AH30" s="208"/>
      <c r="AI30" s="208"/>
      <c r="AJ30" s="208"/>
      <c r="AK30" s="209"/>
      <c r="AL30" s="180">
        <f t="shared" si="2"/>
        <v>0</v>
      </c>
      <c r="AM30" s="222"/>
      <c r="AN30" s="220"/>
      <c r="AO30" s="220"/>
      <c r="AP30" s="220"/>
      <c r="AQ30" s="220"/>
      <c r="AR30" s="223"/>
      <c r="AS30" s="130"/>
    </row>
    <row r="31" spans="1:45" ht="21" customHeight="1" x14ac:dyDescent="0.25">
      <c r="A31" s="82" t="str">
        <f t="shared" si="3"/>
        <v>Dienstag</v>
      </c>
      <c r="B31" s="83">
        <f>DATE(Ausblenden!$A$82,4,Ausblenden!$C103)</f>
        <v>45769</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Mittwoch</v>
      </c>
      <c r="B32" s="83">
        <f>DATE(Ausblenden!$A$82,4,Ausblenden!$C104)</f>
        <v>45770</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Donnerstag</v>
      </c>
      <c r="B33" s="83">
        <f>DATE(Ausblenden!$A$82,4,Ausblenden!$C105)</f>
        <v>45771</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82" t="str">
        <f t="shared" si="3"/>
        <v>Freitag</v>
      </c>
      <c r="B34" s="83">
        <f>DATE(Ausblenden!$A$82,4,Ausblenden!$C106)</f>
        <v>45772</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69"/>
      <c r="AP34" s="69"/>
      <c r="AQ34" s="69"/>
      <c r="AR34" s="72"/>
      <c r="AS34" s="131"/>
    </row>
    <row r="35" spans="1:45" ht="21" customHeight="1" x14ac:dyDescent="0.25">
      <c r="A35" s="82" t="str">
        <f t="shared" si="3"/>
        <v>Samstag</v>
      </c>
      <c r="B35" s="83">
        <f>DATE(Ausblenden!$A$82,4,Ausblenden!$C107)</f>
        <v>45773</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69"/>
      <c r="AP35" s="69"/>
      <c r="AQ35" s="69"/>
      <c r="AR35" s="72"/>
      <c r="AS35" s="131"/>
    </row>
    <row r="36" spans="1:45" ht="21" customHeight="1" x14ac:dyDescent="0.25">
      <c r="A36" s="82" t="str">
        <f t="shared" si="3"/>
        <v>Sonntag</v>
      </c>
      <c r="B36" s="83">
        <f>DATE(Ausblenden!$A$82,4,Ausblenden!$C108)</f>
        <v>45774</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Montag</v>
      </c>
      <c r="B37" s="83">
        <f>DATE(Ausblenden!$A$82,4,Ausblenden!$C109)</f>
        <v>45775</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x14ac:dyDescent="0.25">
      <c r="A38" s="82" t="str">
        <f t="shared" si="3"/>
        <v>Dienstag</v>
      </c>
      <c r="B38" s="83">
        <f>DATE(Ausblenden!$A$82,4,Ausblenden!$C110)</f>
        <v>45776</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69"/>
      <c r="AP38" s="69"/>
      <c r="AQ38" s="69"/>
      <c r="AR38" s="72"/>
      <c r="AS38" s="131"/>
    </row>
    <row r="39" spans="1:45" ht="21" customHeight="1" thickBot="1" x14ac:dyDescent="0.3">
      <c r="A39" s="82" t="str">
        <f t="shared" si="3"/>
        <v>Mittwoch</v>
      </c>
      <c r="B39" s="83">
        <f>DATE(Ausblenden!$A$82,4,Ausblenden!$C111)</f>
        <v>45777</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69"/>
      <c r="AP39" s="69"/>
      <c r="AQ39" s="69"/>
      <c r="AR39" s="72"/>
      <c r="AS39" s="131"/>
    </row>
    <row r="40" spans="1:45" ht="21" customHeight="1" thickBot="1" x14ac:dyDescent="0.3">
      <c r="A40" s="73" t="s">
        <v>20</v>
      </c>
      <c r="B40" s="74"/>
      <c r="C40" s="75">
        <f t="shared" ref="C40:AR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6">
        <f t="shared" si="6"/>
        <v>0</v>
      </c>
      <c r="AI40" s="76">
        <f t="shared" si="6"/>
        <v>0</v>
      </c>
      <c r="AJ40" s="76">
        <f t="shared" si="6"/>
        <v>0</v>
      </c>
      <c r="AK40" s="79">
        <f t="shared" si="6"/>
        <v>0</v>
      </c>
      <c r="AL40" s="80">
        <f t="shared" si="6"/>
        <v>0</v>
      </c>
      <c r="AM40" s="81">
        <f t="shared" si="6"/>
        <v>0</v>
      </c>
      <c r="AN40" s="76">
        <f t="shared" si="6"/>
        <v>0</v>
      </c>
      <c r="AO40" s="76">
        <f t="shared" si="6"/>
        <v>0</v>
      </c>
      <c r="AP40" s="76">
        <f t="shared" si="6"/>
        <v>0</v>
      </c>
      <c r="AQ40" s="76">
        <f t="shared" si="6"/>
        <v>0</v>
      </c>
      <c r="AR40" s="77">
        <f t="shared" si="6"/>
        <v>0</v>
      </c>
      <c r="AS40" s="132"/>
    </row>
    <row r="41" spans="1:45" x14ac:dyDescent="0.25">
      <c r="A41" s="133" t="s">
        <v>74</v>
      </c>
      <c r="H41" s="327">
        <f>H40+I40+J40</f>
        <v>0</v>
      </c>
      <c r="I41" s="328"/>
      <c r="J41" s="329"/>
      <c r="K41" s="327">
        <f>K40+L40+M40</f>
        <v>0</v>
      </c>
      <c r="L41" s="328"/>
      <c r="M41" s="329"/>
      <c r="N41" s="327">
        <f>N40+O40+P40</f>
        <v>0</v>
      </c>
      <c r="O41" s="328"/>
      <c r="P41" s="329"/>
      <c r="Q41" s="327">
        <f>Q40+R40+S40</f>
        <v>0</v>
      </c>
      <c r="R41" s="328"/>
      <c r="S41" s="329"/>
      <c r="T41" s="327">
        <f>T40+U40+V40</f>
        <v>0</v>
      </c>
      <c r="U41" s="328"/>
      <c r="V41" s="329"/>
      <c r="W41" s="327">
        <f>W40+X40+Y40</f>
        <v>0</v>
      </c>
      <c r="X41" s="328"/>
      <c r="Y41" s="329"/>
    </row>
    <row r="43" spans="1:45" ht="15.75" thickBot="1" x14ac:dyDescent="0.3"/>
    <row r="44" spans="1:45"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45"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M4" sqref="M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AJ8:AJ9"/>
    <mergeCell ref="AK8:AK9"/>
    <mergeCell ref="AG8:AG9"/>
    <mergeCell ref="AH8:AH9"/>
    <mergeCell ref="AR8:AR9"/>
    <mergeCell ref="AS8:AS9"/>
    <mergeCell ref="H41:J41"/>
    <mergeCell ref="K41:M41"/>
    <mergeCell ref="N41:P41"/>
    <mergeCell ref="Q41:S41"/>
    <mergeCell ref="T41:V41"/>
    <mergeCell ref="W41:Y41"/>
    <mergeCell ref="AL8:AL9"/>
    <mergeCell ref="AM8:AM9"/>
    <mergeCell ref="AN8:AN9"/>
    <mergeCell ref="AO8:AO9"/>
    <mergeCell ref="AP8:AP9"/>
    <mergeCell ref="AQ8:AQ9"/>
    <mergeCell ref="AI8:AI9"/>
    <mergeCell ref="AC8:AC9"/>
    <mergeCell ref="Q8:S8"/>
    <mergeCell ref="AA8:AA9"/>
    <mergeCell ref="AB8:AB9"/>
    <mergeCell ref="F8:F9"/>
    <mergeCell ref="G8:G9"/>
    <mergeCell ref="H8:J8"/>
    <mergeCell ref="K8:M8"/>
    <mergeCell ref="N8:P8"/>
    <mergeCell ref="AM7:AR7"/>
    <mergeCell ref="A8:A9"/>
    <mergeCell ref="B8:B9"/>
    <mergeCell ref="C8:C9"/>
    <mergeCell ref="D8:D9"/>
    <mergeCell ref="E8:E9"/>
    <mergeCell ref="AD8:AD9"/>
    <mergeCell ref="AE8:AE9"/>
    <mergeCell ref="AF8:AF9"/>
    <mergeCell ref="A7:B7"/>
    <mergeCell ref="C7:F7"/>
    <mergeCell ref="G7:Z7"/>
    <mergeCell ref="AA7:AL7"/>
    <mergeCell ref="T8:V8"/>
    <mergeCell ref="W8:Y8"/>
    <mergeCell ref="Z8:Z9"/>
  </mergeCells>
  <conditionalFormatting sqref="A10:AR39">
    <cfRule type="expression" dxfId="44" priority="4">
      <formula>WEEKDAY($B10,2)&gt;5</formula>
    </cfRule>
  </conditionalFormatting>
  <conditionalFormatting sqref="A10:B39">
    <cfRule type="expression" dxfId="43" priority="5">
      <formula>WEEKDAY($B10,2)&gt;5</formula>
    </cfRule>
  </conditionalFormatting>
  <conditionalFormatting sqref="F10:F39">
    <cfRule type="expression" dxfId="42" priority="3">
      <formula>COLUMN()</formula>
    </cfRule>
  </conditionalFormatting>
  <conditionalFormatting sqref="Z10:Z39">
    <cfRule type="expression" dxfId="41" priority="2">
      <formula>COLUMN()</formula>
    </cfRule>
  </conditionalFormatting>
  <conditionalFormatting sqref="AL10:AL39">
    <cfRule type="expression" dxfId="40" priority="1">
      <formula>COLUMN()</formula>
    </cfRule>
  </conditionalFormatting>
  <dataValidations count="1">
    <dataValidation type="whole" operator="greaterThanOrEqual" allowBlank="1" showInputMessage="1" showErrorMessage="1" errorTitle="Achtung!" error="Sie dürfen nur ganze Zahlen eingeben!" sqref="C10:AR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4"/>
  <sheetViews>
    <sheetView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10</v>
      </c>
      <c r="B1" s="178">
        <f>Ausblenden!A82</f>
        <v>2025</v>
      </c>
    </row>
    <row r="3" spans="1:45" ht="21" customHeight="1" x14ac:dyDescent="0.25">
      <c r="A3" s="146" t="s">
        <v>0</v>
      </c>
      <c r="B3" s="123">
        <f>'Deckblatt 2025'!C9</f>
        <v>0</v>
      </c>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213" t="str">
        <f>TEXT(B10,"TTTT")</f>
        <v>Donnerstag</v>
      </c>
      <c r="B10" s="214">
        <f>DATE(Ausblenden!$A$82,5,Ausblenden!$C82)</f>
        <v>45778</v>
      </c>
      <c r="C10" s="202">
        <f>H10+K10+N10+Q10+T10+W10</f>
        <v>0</v>
      </c>
      <c r="D10" s="202">
        <f t="shared" ref="D10:E25" si="0">I10+L10+O10+R10+U10+X10</f>
        <v>0</v>
      </c>
      <c r="E10" s="202">
        <f t="shared" si="0"/>
        <v>0</v>
      </c>
      <c r="F10" s="179">
        <f>SUM(C10:E10)</f>
        <v>0</v>
      </c>
      <c r="G10" s="203"/>
      <c r="H10" s="204"/>
      <c r="I10" s="205"/>
      <c r="J10" s="206"/>
      <c r="K10" s="207"/>
      <c r="L10" s="205"/>
      <c r="M10" s="203"/>
      <c r="N10" s="204"/>
      <c r="O10" s="205"/>
      <c r="P10" s="206"/>
      <c r="Q10" s="207"/>
      <c r="R10" s="205"/>
      <c r="S10" s="203"/>
      <c r="T10" s="204"/>
      <c r="U10" s="205"/>
      <c r="V10" s="206"/>
      <c r="W10" s="207"/>
      <c r="X10" s="205"/>
      <c r="Y10" s="205"/>
      <c r="Z10" s="179">
        <f t="shared" ref="Z10:Z40" si="1">SUM(G10:Y10)</f>
        <v>0</v>
      </c>
      <c r="AA10" s="208"/>
      <c r="AB10" s="208"/>
      <c r="AC10" s="208"/>
      <c r="AD10" s="208"/>
      <c r="AE10" s="208"/>
      <c r="AF10" s="208"/>
      <c r="AG10" s="208"/>
      <c r="AH10" s="208"/>
      <c r="AI10" s="208"/>
      <c r="AJ10" s="208"/>
      <c r="AK10" s="209"/>
      <c r="AL10" s="180">
        <f t="shared" ref="AL10:AL40" si="2">SUM(AA10:AK10)</f>
        <v>0</v>
      </c>
      <c r="AM10" s="210"/>
      <c r="AN10" s="211"/>
      <c r="AO10" s="211"/>
      <c r="AP10" s="211"/>
      <c r="AQ10" s="211"/>
      <c r="AR10" s="212"/>
      <c r="AS10" s="130"/>
    </row>
    <row r="11" spans="1:45" ht="21" customHeight="1" x14ac:dyDescent="0.25">
      <c r="A11" s="82" t="str">
        <f t="shared" ref="A11:A40" si="3">TEXT(B11,"TTTT")</f>
        <v>Freitag</v>
      </c>
      <c r="B11" s="83">
        <f>DATE(Ausblenden!$A$82,5,Ausblenden!$C83)</f>
        <v>45779</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82" t="str">
        <f t="shared" si="3"/>
        <v>Samstag</v>
      </c>
      <c r="B12" s="83">
        <f>DATE(Ausblenden!$A$82,5,Ausblenden!$C84)</f>
        <v>45780</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69"/>
      <c r="AP12" s="69"/>
      <c r="AQ12" s="69"/>
      <c r="AR12" s="72"/>
      <c r="AS12" s="131"/>
    </row>
    <row r="13" spans="1:45" ht="21" customHeight="1" x14ac:dyDescent="0.25">
      <c r="A13" s="82" t="str">
        <f t="shared" si="3"/>
        <v>Sonntag</v>
      </c>
      <c r="B13" s="83">
        <f>DATE(Ausblenden!$A$82,5,Ausblenden!$C85)</f>
        <v>45781</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Montag</v>
      </c>
      <c r="B14" s="83">
        <f>DATE(Ausblenden!$A$82,5,Ausblenden!$C86)</f>
        <v>45782</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Dienstag</v>
      </c>
      <c r="B15" s="83">
        <f>DATE(Ausblenden!$A$82,5,Ausblenden!$C87)</f>
        <v>45783</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Mittwoch</v>
      </c>
      <c r="B16" s="83">
        <f>DATE(Ausblenden!$A$82,5,Ausblenden!$C88)</f>
        <v>45784</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Donnerstag</v>
      </c>
      <c r="B17" s="83">
        <f>DATE(Ausblenden!$A$82,5,Ausblenden!$C89)</f>
        <v>45785</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82" t="str">
        <f t="shared" si="3"/>
        <v>Freitag</v>
      </c>
      <c r="B18" s="83">
        <f>DATE(Ausblenden!$A$82,5,Ausblenden!$C90)</f>
        <v>45786</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69"/>
      <c r="AP18" s="69"/>
      <c r="AQ18" s="69"/>
      <c r="AR18" s="72"/>
      <c r="AS18" s="131"/>
    </row>
    <row r="19" spans="1:45" ht="21" customHeight="1" x14ac:dyDescent="0.25">
      <c r="A19" s="82" t="str">
        <f t="shared" si="3"/>
        <v>Samstag</v>
      </c>
      <c r="B19" s="83">
        <f>DATE(Ausblenden!$A$82,5,Ausblenden!$C91)</f>
        <v>45787</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Sonntag</v>
      </c>
      <c r="B20" s="83">
        <f>DATE(Ausblenden!$A$82,5,Ausblenden!$C92)</f>
        <v>45788</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Montag</v>
      </c>
      <c r="B21" s="83">
        <f>DATE(Ausblenden!$A$82,5,Ausblenden!$C93)</f>
        <v>45789</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Dienstag</v>
      </c>
      <c r="B22" s="83">
        <f>DATE(Ausblenden!$A$82,5,Ausblenden!$C94)</f>
        <v>45790</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Mittwoch</v>
      </c>
      <c r="B23" s="83">
        <f>DATE(Ausblenden!$A$82,5,Ausblenden!$C95)</f>
        <v>45791</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Donnerstag</v>
      </c>
      <c r="B24" s="83">
        <f>DATE(Ausblenden!$A$82,5,Ausblenden!$C96)</f>
        <v>45792</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Freitag</v>
      </c>
      <c r="B25" s="83">
        <f>DATE(Ausblenden!$A$82,5,Ausblenden!$C97)</f>
        <v>45793</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Samstag</v>
      </c>
      <c r="B26" s="83">
        <f>DATE(Ausblenden!$A$82,5,Ausblenden!$C98)</f>
        <v>45794</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82" t="str">
        <f t="shared" si="3"/>
        <v>Sonntag</v>
      </c>
      <c r="B27" s="83">
        <f>DATE(Ausblenden!$A$82,5,Ausblenden!$C99)</f>
        <v>45795</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69"/>
      <c r="AP27" s="69"/>
      <c r="AQ27" s="69"/>
      <c r="AR27" s="72"/>
      <c r="AS27" s="131"/>
    </row>
    <row r="28" spans="1:45" ht="21" customHeight="1" x14ac:dyDescent="0.25">
      <c r="A28" s="82" t="str">
        <f t="shared" si="3"/>
        <v>Montag</v>
      </c>
      <c r="B28" s="83">
        <f>DATE(Ausblenden!$A$82,5,Ausblenden!$C100)</f>
        <v>45796</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69"/>
      <c r="AP28" s="69"/>
      <c r="AQ28" s="69"/>
      <c r="AR28" s="72"/>
      <c r="AS28" s="131"/>
    </row>
    <row r="29" spans="1:45" ht="21" customHeight="1" x14ac:dyDescent="0.25">
      <c r="A29" s="82" t="str">
        <f t="shared" si="3"/>
        <v>Dienstag</v>
      </c>
      <c r="B29" s="83">
        <f>DATE(Ausblenden!$A$82,5,Ausblenden!$C101)</f>
        <v>45797</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82" t="str">
        <f t="shared" si="3"/>
        <v>Mittwoch</v>
      </c>
      <c r="B30" s="83">
        <f>DATE(Ausblenden!$A$82,5,Ausblenden!$C102)</f>
        <v>45798</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69"/>
      <c r="AP30" s="69"/>
      <c r="AQ30" s="69"/>
      <c r="AR30" s="72"/>
      <c r="AS30" s="130"/>
    </row>
    <row r="31" spans="1:45" ht="21" customHeight="1" x14ac:dyDescent="0.25">
      <c r="A31" s="82" t="str">
        <f t="shared" si="3"/>
        <v>Donnerstag</v>
      </c>
      <c r="B31" s="83">
        <f>DATE(Ausblenden!$A$82,5,Ausblenden!$C103)</f>
        <v>45799</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Freitag</v>
      </c>
      <c r="B32" s="83">
        <f>DATE(Ausblenden!$A$82,5,Ausblenden!$C104)</f>
        <v>45800</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Samstag</v>
      </c>
      <c r="B33" s="83">
        <f>DATE(Ausblenden!$A$82,5,Ausblenden!$C105)</f>
        <v>45801</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82" t="str">
        <f t="shared" si="3"/>
        <v>Sonntag</v>
      </c>
      <c r="B34" s="83">
        <f>DATE(Ausblenden!$A$82,5,Ausblenden!$C106)</f>
        <v>45802</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69"/>
      <c r="AP34" s="69"/>
      <c r="AQ34" s="69"/>
      <c r="AR34" s="72"/>
      <c r="AS34" s="131"/>
    </row>
    <row r="35" spans="1:45" ht="21" customHeight="1" x14ac:dyDescent="0.25">
      <c r="A35" s="82" t="str">
        <f t="shared" si="3"/>
        <v>Montag</v>
      </c>
      <c r="B35" s="83">
        <f>DATE(Ausblenden!$A$82,5,Ausblenden!$C107)</f>
        <v>45803</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69"/>
      <c r="AP35" s="69"/>
      <c r="AQ35" s="69"/>
      <c r="AR35" s="72"/>
      <c r="AS35" s="131"/>
    </row>
    <row r="36" spans="1:45" ht="21" customHeight="1" x14ac:dyDescent="0.25">
      <c r="A36" s="82" t="str">
        <f t="shared" si="3"/>
        <v>Dienstag</v>
      </c>
      <c r="B36" s="83">
        <f>DATE(Ausblenden!$A$82,5,Ausblenden!$C108)</f>
        <v>45804</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Mittwoch</v>
      </c>
      <c r="B37" s="83">
        <f>DATE(Ausblenden!$A$82,5,Ausblenden!$C109)</f>
        <v>45805</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x14ac:dyDescent="0.25">
      <c r="A38" s="213" t="str">
        <f t="shared" si="3"/>
        <v>Donnerstag</v>
      </c>
      <c r="B38" s="214">
        <f>DATE(Ausblenden!$A$82,5,Ausblenden!$C110)</f>
        <v>45806</v>
      </c>
      <c r="C38" s="202">
        <f t="shared" si="4"/>
        <v>0</v>
      </c>
      <c r="D38" s="202">
        <f t="shared" si="4"/>
        <v>0</v>
      </c>
      <c r="E38" s="202">
        <f t="shared" si="4"/>
        <v>0</v>
      </c>
      <c r="F38" s="179">
        <f t="shared" si="5"/>
        <v>0</v>
      </c>
      <c r="G38" s="203"/>
      <c r="H38" s="204"/>
      <c r="I38" s="205"/>
      <c r="J38" s="206"/>
      <c r="K38" s="207"/>
      <c r="L38" s="205"/>
      <c r="M38" s="203"/>
      <c r="N38" s="204"/>
      <c r="O38" s="205"/>
      <c r="P38" s="206"/>
      <c r="Q38" s="207"/>
      <c r="R38" s="205"/>
      <c r="S38" s="203"/>
      <c r="T38" s="204"/>
      <c r="U38" s="205"/>
      <c r="V38" s="206"/>
      <c r="W38" s="207"/>
      <c r="X38" s="205"/>
      <c r="Y38" s="205"/>
      <c r="Z38" s="179">
        <f t="shared" si="1"/>
        <v>0</v>
      </c>
      <c r="AA38" s="208"/>
      <c r="AB38" s="208"/>
      <c r="AC38" s="208"/>
      <c r="AD38" s="208"/>
      <c r="AE38" s="208"/>
      <c r="AF38" s="208"/>
      <c r="AG38" s="208"/>
      <c r="AH38" s="208"/>
      <c r="AI38" s="208"/>
      <c r="AJ38" s="208"/>
      <c r="AK38" s="209"/>
      <c r="AL38" s="180">
        <f t="shared" si="2"/>
        <v>0</v>
      </c>
      <c r="AM38" s="222"/>
      <c r="AN38" s="220"/>
      <c r="AO38" s="220"/>
      <c r="AP38" s="220"/>
      <c r="AQ38" s="220"/>
      <c r="AR38" s="223"/>
      <c r="AS38" s="131"/>
    </row>
    <row r="39" spans="1:45" ht="21" customHeight="1" x14ac:dyDescent="0.25">
      <c r="A39" s="82" t="str">
        <f t="shared" si="3"/>
        <v>Freitag</v>
      </c>
      <c r="B39" s="83">
        <f>DATE(Ausblenden!$A$82,5,Ausblenden!$C111)</f>
        <v>45807</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69"/>
      <c r="AP39" s="69"/>
      <c r="AQ39" s="69"/>
      <c r="AR39" s="72"/>
      <c r="AS39" s="131"/>
    </row>
    <row r="40" spans="1:45" ht="21" customHeight="1" thickBot="1" x14ac:dyDescent="0.3">
      <c r="A40" s="82" t="str">
        <f t="shared" si="3"/>
        <v>Samstag</v>
      </c>
      <c r="B40" s="83">
        <f>DATE(Ausblenden!$A$82,5,Ausblenden!$C112)</f>
        <v>45808</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5"/>
      <c r="AP40" s="95"/>
      <c r="AQ40" s="95"/>
      <c r="AR40" s="96"/>
      <c r="AS40" s="131"/>
    </row>
    <row r="41" spans="1:45"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R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6">
        <f t="shared" si="7"/>
        <v>0</v>
      </c>
      <c r="AP41" s="76">
        <f t="shared" si="7"/>
        <v>0</v>
      </c>
      <c r="AQ41" s="76">
        <f t="shared" si="7"/>
        <v>0</v>
      </c>
      <c r="AR41" s="77">
        <f t="shared" si="7"/>
        <v>0</v>
      </c>
      <c r="AS41" s="132"/>
    </row>
    <row r="42" spans="1:45" x14ac:dyDescent="0.25">
      <c r="A42" s="133" t="s">
        <v>74</v>
      </c>
      <c r="H42" s="327">
        <f>H41+I41+J41</f>
        <v>0</v>
      </c>
      <c r="I42" s="328"/>
      <c r="J42" s="329"/>
      <c r="K42" s="327">
        <f>K41+L41+M41</f>
        <v>0</v>
      </c>
      <c r="L42" s="328"/>
      <c r="M42" s="329"/>
      <c r="N42" s="327">
        <f>N41+O41+P41</f>
        <v>0</v>
      </c>
      <c r="O42" s="328"/>
      <c r="P42" s="329"/>
      <c r="Q42" s="327">
        <f>Q41+R41+S41</f>
        <v>0</v>
      </c>
      <c r="R42" s="328"/>
      <c r="S42" s="329"/>
      <c r="T42" s="327">
        <f>T41+U41+V41</f>
        <v>0</v>
      </c>
      <c r="U42" s="328"/>
      <c r="V42" s="329"/>
      <c r="W42" s="327">
        <f>W41+X41+Y41</f>
        <v>0</v>
      </c>
      <c r="X42" s="328"/>
      <c r="Y42" s="329"/>
    </row>
    <row r="44" spans="1:45" ht="15.75" thickBot="1" x14ac:dyDescent="0.3"/>
    <row r="45" spans="1:4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K5" sqref="K4:K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AJ8:AJ9"/>
    <mergeCell ref="AK8:AK9"/>
    <mergeCell ref="AG8:AG9"/>
    <mergeCell ref="AH8:AH9"/>
    <mergeCell ref="AR8:AR9"/>
    <mergeCell ref="AS8:AS9"/>
    <mergeCell ref="H42:J42"/>
    <mergeCell ref="K42:M42"/>
    <mergeCell ref="N42:P42"/>
    <mergeCell ref="Q42:S42"/>
    <mergeCell ref="T42:V42"/>
    <mergeCell ref="W42:Y42"/>
    <mergeCell ref="AL8:AL9"/>
    <mergeCell ref="AM8:AM9"/>
    <mergeCell ref="AN8:AN9"/>
    <mergeCell ref="AO8:AO9"/>
    <mergeCell ref="AP8:AP9"/>
    <mergeCell ref="AQ8:AQ9"/>
    <mergeCell ref="AI8:AI9"/>
    <mergeCell ref="AC8:AC9"/>
    <mergeCell ref="Q8:S8"/>
    <mergeCell ref="AA8:AA9"/>
    <mergeCell ref="AB8:AB9"/>
    <mergeCell ref="F8:F9"/>
    <mergeCell ref="G8:G9"/>
    <mergeCell ref="H8:J8"/>
    <mergeCell ref="K8:M8"/>
    <mergeCell ref="N8:P8"/>
    <mergeCell ref="AM7:AR7"/>
    <mergeCell ref="A8:A9"/>
    <mergeCell ref="B8:B9"/>
    <mergeCell ref="C8:C9"/>
    <mergeCell ref="D8:D9"/>
    <mergeCell ref="E8:E9"/>
    <mergeCell ref="AD8:AD9"/>
    <mergeCell ref="AE8:AE9"/>
    <mergeCell ref="AF8:AF9"/>
    <mergeCell ref="A7:B7"/>
    <mergeCell ref="C7:F7"/>
    <mergeCell ref="G7:Z7"/>
    <mergeCell ref="AA7:AL7"/>
    <mergeCell ref="T8:V8"/>
    <mergeCell ref="W8:Y8"/>
    <mergeCell ref="Z8:Z9"/>
  </mergeCells>
  <conditionalFormatting sqref="A10:AR40">
    <cfRule type="expression" dxfId="39" priority="4">
      <formula>WEEKDAY($B10,2)&gt;5</formula>
    </cfRule>
  </conditionalFormatting>
  <conditionalFormatting sqref="A10:B40">
    <cfRule type="expression" dxfId="38" priority="5">
      <formula>WEEKDAY($B10,2)&gt;5</formula>
    </cfRule>
  </conditionalFormatting>
  <conditionalFormatting sqref="F10:F40">
    <cfRule type="expression" dxfId="37" priority="3">
      <formula>COLUMN()</formula>
    </cfRule>
  </conditionalFormatting>
  <conditionalFormatting sqref="Z10:Z40">
    <cfRule type="expression" dxfId="36" priority="2">
      <formula>COLUMN()</formula>
    </cfRule>
  </conditionalFormatting>
  <conditionalFormatting sqref="AL10:AL40">
    <cfRule type="expression" dxfId="35" priority="1">
      <formula>COLUMN()</formula>
    </cfRule>
  </conditionalFormatting>
  <dataValidations count="1">
    <dataValidation type="whole" operator="greaterThanOrEqual" allowBlank="1" showInputMessage="1" showErrorMessage="1" errorTitle="Achtung!" error="Sie dürfen nur ganze Zahlen eingeben!" sqref="C10:AR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3"/>
  <sheetViews>
    <sheetView zoomScale="60" zoomScaleNormal="60" zoomScaleSheetLayoutView="100" zoomScalePageLayoutView="50" workbookViewId="0">
      <selection activeCell="X24" sqref="X24"/>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11</v>
      </c>
      <c r="B1" s="178">
        <f>Ausblenden!A82</f>
        <v>2025</v>
      </c>
    </row>
    <row r="3" spans="1:45" ht="21" customHeight="1" x14ac:dyDescent="0.25">
      <c r="A3" s="146" t="s">
        <v>0</v>
      </c>
      <c r="B3" s="123">
        <f>'Deckblatt 2025'!C9</f>
        <v>0</v>
      </c>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82" t="str">
        <f>TEXT(B10,"TTTT")</f>
        <v>Sonntag</v>
      </c>
      <c r="B10" s="83">
        <f>DATE(Ausblenden!$A$82,6,Ausblenden!$C82)</f>
        <v>45809</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2"/>
      <c r="AI10" s="92"/>
      <c r="AJ10" s="92"/>
      <c r="AK10" s="93"/>
      <c r="AL10" s="180">
        <f t="shared" ref="AL10:AL39" si="2">SUM(AA10:AK10)</f>
        <v>0</v>
      </c>
      <c r="AM10" s="88"/>
      <c r="AN10" s="89"/>
      <c r="AO10" s="89"/>
      <c r="AP10" s="89"/>
      <c r="AQ10" s="89"/>
      <c r="AR10" s="90"/>
      <c r="AS10" s="130"/>
    </row>
    <row r="11" spans="1:45" ht="21" customHeight="1" x14ac:dyDescent="0.25">
      <c r="A11" s="82" t="str">
        <f t="shared" ref="A11:A39" si="3">TEXT(B11,"TTTT")</f>
        <v>Montag</v>
      </c>
      <c r="B11" s="83">
        <f>DATE(Ausblenden!$A$82,6,Ausblenden!$C83)</f>
        <v>45810</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82" t="str">
        <f t="shared" si="3"/>
        <v>Dienstag</v>
      </c>
      <c r="B12" s="83">
        <f>DATE(Ausblenden!$A$82,6,Ausblenden!$C84)</f>
        <v>45811</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69"/>
      <c r="AP12" s="69"/>
      <c r="AQ12" s="69"/>
      <c r="AR12" s="72"/>
      <c r="AS12" s="131"/>
    </row>
    <row r="13" spans="1:45" ht="21" customHeight="1" x14ac:dyDescent="0.25">
      <c r="A13" s="82" t="str">
        <f t="shared" si="3"/>
        <v>Mittwoch</v>
      </c>
      <c r="B13" s="83">
        <f>DATE(Ausblenden!$A$82,6,Ausblenden!$C85)</f>
        <v>45812</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Donnerstag</v>
      </c>
      <c r="B14" s="83">
        <f>DATE(Ausblenden!$A$82,6,Ausblenden!$C86)</f>
        <v>45813</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Freitag</v>
      </c>
      <c r="B15" s="83">
        <f>DATE(Ausblenden!$A$82,6,Ausblenden!$C87)</f>
        <v>45814</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Samstag</v>
      </c>
      <c r="B16" s="83">
        <f>DATE(Ausblenden!$A$82,6,Ausblenden!$C88)</f>
        <v>45815</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Sonntag</v>
      </c>
      <c r="B17" s="83">
        <f>DATE(Ausblenden!$A$82,6,Ausblenden!$C89)</f>
        <v>45816</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213" t="str">
        <f t="shared" si="3"/>
        <v>Montag</v>
      </c>
      <c r="B18" s="214">
        <f>DATE(Ausblenden!$A$82,6,Ausblenden!$C90)</f>
        <v>45817</v>
      </c>
      <c r="C18" s="202">
        <f t="shared" si="4"/>
        <v>0</v>
      </c>
      <c r="D18" s="202">
        <f t="shared" si="0"/>
        <v>0</v>
      </c>
      <c r="E18" s="202">
        <f t="shared" si="0"/>
        <v>0</v>
      </c>
      <c r="F18" s="179">
        <f t="shared" si="5"/>
        <v>0</v>
      </c>
      <c r="G18" s="215"/>
      <c r="H18" s="216"/>
      <c r="I18" s="217"/>
      <c r="J18" s="218"/>
      <c r="K18" s="219"/>
      <c r="L18" s="217"/>
      <c r="M18" s="215"/>
      <c r="N18" s="216"/>
      <c r="O18" s="217"/>
      <c r="P18" s="218"/>
      <c r="Q18" s="219"/>
      <c r="R18" s="217"/>
      <c r="S18" s="215"/>
      <c r="T18" s="216"/>
      <c r="U18" s="217"/>
      <c r="V18" s="218"/>
      <c r="W18" s="219"/>
      <c r="X18" s="217"/>
      <c r="Y18" s="217"/>
      <c r="Z18" s="179">
        <f t="shared" si="1"/>
        <v>0</v>
      </c>
      <c r="AA18" s="220"/>
      <c r="AB18" s="220"/>
      <c r="AC18" s="220"/>
      <c r="AD18" s="220"/>
      <c r="AE18" s="220"/>
      <c r="AF18" s="220"/>
      <c r="AG18" s="220"/>
      <c r="AH18" s="220"/>
      <c r="AI18" s="220"/>
      <c r="AJ18" s="220"/>
      <c r="AK18" s="221"/>
      <c r="AL18" s="180">
        <f t="shared" si="2"/>
        <v>0</v>
      </c>
      <c r="AM18" s="222"/>
      <c r="AN18" s="220"/>
      <c r="AO18" s="220"/>
      <c r="AP18" s="220"/>
      <c r="AQ18" s="220"/>
      <c r="AR18" s="223"/>
      <c r="AS18" s="131"/>
    </row>
    <row r="19" spans="1:45" ht="21" customHeight="1" x14ac:dyDescent="0.25">
      <c r="A19" s="82" t="str">
        <f t="shared" si="3"/>
        <v>Dienstag</v>
      </c>
      <c r="B19" s="83">
        <f>DATE(Ausblenden!$A$82,6,Ausblenden!$C91)</f>
        <v>45818</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Mittwoch</v>
      </c>
      <c r="B20" s="83">
        <f>DATE(Ausblenden!$A$82,6,Ausblenden!$C92)</f>
        <v>45819</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Donnerstag</v>
      </c>
      <c r="B21" s="83">
        <f>DATE(Ausblenden!$A$82,6,Ausblenden!$C93)</f>
        <v>45820</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Freitag</v>
      </c>
      <c r="B22" s="83">
        <f>DATE(Ausblenden!$A$82,6,Ausblenden!$C94)</f>
        <v>45821</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Samstag</v>
      </c>
      <c r="B23" s="83">
        <f>DATE(Ausblenden!$A$82,6,Ausblenden!$C95)</f>
        <v>45822</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Sonntag</v>
      </c>
      <c r="B24" s="83">
        <f>DATE(Ausblenden!$A$82,6,Ausblenden!$C96)</f>
        <v>45823</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Montag</v>
      </c>
      <c r="B25" s="83">
        <f>DATE(Ausblenden!$A$82,6,Ausblenden!$C97)</f>
        <v>45824</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Dienstag</v>
      </c>
      <c r="B26" s="83">
        <f>DATE(Ausblenden!$A$82,6,Ausblenden!$C98)</f>
        <v>45825</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82" t="str">
        <f t="shared" si="3"/>
        <v>Mittwoch</v>
      </c>
      <c r="B27" s="83">
        <f>DATE(Ausblenden!$A$82,6,Ausblenden!$C99)</f>
        <v>45826</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69"/>
      <c r="AP27" s="69"/>
      <c r="AQ27" s="69"/>
      <c r="AR27" s="72"/>
      <c r="AS27" s="131"/>
    </row>
    <row r="28" spans="1:45" ht="21" customHeight="1" x14ac:dyDescent="0.25">
      <c r="A28" s="82" t="str">
        <f t="shared" si="3"/>
        <v>Donnerstag</v>
      </c>
      <c r="B28" s="83">
        <f>DATE(Ausblenden!$A$82,6,Ausblenden!$C100)</f>
        <v>45827</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69"/>
      <c r="AP28" s="69"/>
      <c r="AQ28" s="69"/>
      <c r="AR28" s="72"/>
      <c r="AS28" s="131"/>
    </row>
    <row r="29" spans="1:45" ht="21" customHeight="1" x14ac:dyDescent="0.25">
      <c r="A29" s="82" t="str">
        <f t="shared" si="3"/>
        <v>Freitag</v>
      </c>
      <c r="B29" s="83">
        <f>DATE(Ausblenden!$A$82,6,Ausblenden!$C101)</f>
        <v>45828</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82" t="str">
        <f t="shared" si="3"/>
        <v>Samstag</v>
      </c>
      <c r="B30" s="83">
        <f>DATE(Ausblenden!$A$82,6,Ausblenden!$C102)</f>
        <v>45829</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69"/>
      <c r="AP30" s="69"/>
      <c r="AQ30" s="69"/>
      <c r="AR30" s="72"/>
      <c r="AS30" s="130"/>
    </row>
    <row r="31" spans="1:45" ht="21" customHeight="1" x14ac:dyDescent="0.25">
      <c r="A31" s="82" t="str">
        <f t="shared" si="3"/>
        <v>Sonntag</v>
      </c>
      <c r="B31" s="83">
        <f>DATE(Ausblenden!$A$82,6,Ausblenden!$C103)</f>
        <v>45830</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Montag</v>
      </c>
      <c r="B32" s="83">
        <f>DATE(Ausblenden!$A$82,6,Ausblenden!$C104)</f>
        <v>45831</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Dienstag</v>
      </c>
      <c r="B33" s="83">
        <f>DATE(Ausblenden!$A$82,6,Ausblenden!$C105)</f>
        <v>45832</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82" t="str">
        <f t="shared" si="3"/>
        <v>Mittwoch</v>
      </c>
      <c r="B34" s="83">
        <f>DATE(Ausblenden!$A$82,6,Ausblenden!$C106)</f>
        <v>45833</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69"/>
      <c r="AP34" s="69"/>
      <c r="AQ34" s="69"/>
      <c r="AR34" s="72"/>
      <c r="AS34" s="131"/>
    </row>
    <row r="35" spans="1:45" ht="21" customHeight="1" x14ac:dyDescent="0.25">
      <c r="A35" s="82" t="str">
        <f t="shared" si="3"/>
        <v>Donnerstag</v>
      </c>
      <c r="B35" s="83">
        <f>DATE(Ausblenden!$A$82,6,Ausblenden!$C107)</f>
        <v>45834</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69"/>
      <c r="AP35" s="69"/>
      <c r="AQ35" s="69"/>
      <c r="AR35" s="72"/>
      <c r="AS35" s="131"/>
    </row>
    <row r="36" spans="1:45" ht="21" customHeight="1" x14ac:dyDescent="0.25">
      <c r="A36" s="82" t="str">
        <f t="shared" si="3"/>
        <v>Freitag</v>
      </c>
      <c r="B36" s="83">
        <f>DATE(Ausblenden!$A$82,6,Ausblenden!$C108)</f>
        <v>45835</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Samstag</v>
      </c>
      <c r="B37" s="83">
        <f>DATE(Ausblenden!$A$82,6,Ausblenden!$C109)</f>
        <v>45836</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x14ac:dyDescent="0.25">
      <c r="A38" s="82" t="str">
        <f t="shared" si="3"/>
        <v>Sonntag</v>
      </c>
      <c r="B38" s="83">
        <f>DATE(Ausblenden!$A$82,6,Ausblenden!$C110)</f>
        <v>45837</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69"/>
      <c r="AP38" s="69"/>
      <c r="AQ38" s="69"/>
      <c r="AR38" s="72"/>
      <c r="AS38" s="131"/>
    </row>
    <row r="39" spans="1:45" ht="21" customHeight="1" thickBot="1" x14ac:dyDescent="0.3">
      <c r="A39" s="82" t="str">
        <f t="shared" si="3"/>
        <v>Montag</v>
      </c>
      <c r="B39" s="83">
        <f>DATE(Ausblenden!$A$82,6,Ausblenden!$C111)</f>
        <v>45838</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69"/>
      <c r="AP39" s="69"/>
      <c r="AQ39" s="69"/>
      <c r="AR39" s="72"/>
      <c r="AS39" s="131"/>
    </row>
    <row r="40" spans="1:45" ht="21" customHeight="1" thickBot="1" x14ac:dyDescent="0.3">
      <c r="A40" s="73" t="s">
        <v>20</v>
      </c>
      <c r="B40" s="74"/>
      <c r="C40" s="75">
        <f t="shared" ref="C40:AR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6">
        <f t="shared" si="6"/>
        <v>0</v>
      </c>
      <c r="AI40" s="76">
        <f t="shared" si="6"/>
        <v>0</v>
      </c>
      <c r="AJ40" s="76">
        <f t="shared" si="6"/>
        <v>0</v>
      </c>
      <c r="AK40" s="79">
        <f t="shared" si="6"/>
        <v>0</v>
      </c>
      <c r="AL40" s="80">
        <f t="shared" si="6"/>
        <v>0</v>
      </c>
      <c r="AM40" s="81">
        <f t="shared" si="6"/>
        <v>0</v>
      </c>
      <c r="AN40" s="76">
        <f t="shared" si="6"/>
        <v>0</v>
      </c>
      <c r="AO40" s="76">
        <f t="shared" si="6"/>
        <v>0</v>
      </c>
      <c r="AP40" s="76">
        <f t="shared" si="6"/>
        <v>0</v>
      </c>
      <c r="AQ40" s="76">
        <f t="shared" si="6"/>
        <v>0</v>
      </c>
      <c r="AR40" s="77">
        <f t="shared" si="6"/>
        <v>0</v>
      </c>
      <c r="AS40" s="132"/>
    </row>
    <row r="41" spans="1:45" x14ac:dyDescent="0.25">
      <c r="A41" s="133" t="s">
        <v>74</v>
      </c>
      <c r="H41" s="327">
        <f>H40+I40+J40</f>
        <v>0</v>
      </c>
      <c r="I41" s="328"/>
      <c r="J41" s="329"/>
      <c r="K41" s="327">
        <f>K40+L40+M40</f>
        <v>0</v>
      </c>
      <c r="L41" s="328"/>
      <c r="M41" s="329"/>
      <c r="N41" s="327">
        <f>N40+O40+P40</f>
        <v>0</v>
      </c>
      <c r="O41" s="328"/>
      <c r="P41" s="329"/>
      <c r="Q41" s="327">
        <f>Q40+R40+S40</f>
        <v>0</v>
      </c>
      <c r="R41" s="328"/>
      <c r="S41" s="329"/>
      <c r="T41" s="327">
        <f>T40+U40+V40</f>
        <v>0</v>
      </c>
      <c r="U41" s="328"/>
      <c r="V41" s="329"/>
      <c r="W41" s="327">
        <f>W40+X40+Y40</f>
        <v>0</v>
      </c>
      <c r="X41" s="328"/>
      <c r="Y41" s="329"/>
    </row>
    <row r="43" spans="1:45" ht="15.75" thickBot="1" x14ac:dyDescent="0.3"/>
    <row r="44" spans="1:45"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45"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X24" sqref="X24"/>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M3" sqref="M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AJ8:AJ9"/>
    <mergeCell ref="AK8:AK9"/>
    <mergeCell ref="AG8:AG9"/>
    <mergeCell ref="AH8:AH9"/>
    <mergeCell ref="AR8:AR9"/>
    <mergeCell ref="AS8:AS9"/>
    <mergeCell ref="H41:J41"/>
    <mergeCell ref="K41:M41"/>
    <mergeCell ref="N41:P41"/>
    <mergeCell ref="Q41:S41"/>
    <mergeCell ref="T41:V41"/>
    <mergeCell ref="W41:Y41"/>
    <mergeCell ref="AL8:AL9"/>
    <mergeCell ref="AM8:AM9"/>
    <mergeCell ref="AN8:AN9"/>
    <mergeCell ref="AO8:AO9"/>
    <mergeCell ref="AP8:AP9"/>
    <mergeCell ref="AQ8:AQ9"/>
    <mergeCell ref="AI8:AI9"/>
    <mergeCell ref="AC8:AC9"/>
    <mergeCell ref="Q8:S8"/>
    <mergeCell ref="AA8:AA9"/>
    <mergeCell ref="AB8:AB9"/>
    <mergeCell ref="F8:F9"/>
    <mergeCell ref="G8:G9"/>
    <mergeCell ref="H8:J8"/>
    <mergeCell ref="K8:M8"/>
    <mergeCell ref="N8:P8"/>
    <mergeCell ref="AM7:AR7"/>
    <mergeCell ref="A8:A9"/>
    <mergeCell ref="B8:B9"/>
    <mergeCell ref="C8:C9"/>
    <mergeCell ref="D8:D9"/>
    <mergeCell ref="E8:E9"/>
    <mergeCell ref="AD8:AD9"/>
    <mergeCell ref="AE8:AE9"/>
    <mergeCell ref="AF8:AF9"/>
    <mergeCell ref="A7:B7"/>
    <mergeCell ref="C7:F7"/>
    <mergeCell ref="G7:Z7"/>
    <mergeCell ref="AA7:AL7"/>
    <mergeCell ref="T8:V8"/>
    <mergeCell ref="W8:Y8"/>
    <mergeCell ref="Z8:Z9"/>
  </mergeCells>
  <conditionalFormatting sqref="A10:AR39">
    <cfRule type="expression" dxfId="34" priority="4">
      <formula>WEEKDAY($B10,2)&gt;5</formula>
    </cfRule>
  </conditionalFormatting>
  <conditionalFormatting sqref="A10:B39">
    <cfRule type="expression" dxfId="33" priority="5">
      <formula>WEEKDAY($B10,2)&gt;5</formula>
    </cfRule>
  </conditionalFormatting>
  <conditionalFormatting sqref="F10:F39">
    <cfRule type="expression" dxfId="32" priority="3">
      <formula>COLUMN()</formula>
    </cfRule>
  </conditionalFormatting>
  <conditionalFormatting sqref="Z10:Z39">
    <cfRule type="expression" dxfId="31" priority="2">
      <formula>COLUMN()</formula>
    </cfRule>
  </conditionalFormatting>
  <conditionalFormatting sqref="AL10:AL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10:AR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4"/>
  <sheetViews>
    <sheetView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12</v>
      </c>
      <c r="B1" s="178">
        <f>Ausblenden!A82</f>
        <v>2025</v>
      </c>
    </row>
    <row r="3" spans="1:45" ht="21" customHeight="1" x14ac:dyDescent="0.25">
      <c r="A3" s="146" t="s">
        <v>0</v>
      </c>
      <c r="B3" s="123">
        <f>'Deckblatt 2025'!C9</f>
        <v>0</v>
      </c>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82" t="str">
        <f>TEXT(B10,"TTTT")</f>
        <v>Dienstag</v>
      </c>
      <c r="B10" s="83">
        <f>DATE(Ausblenden!$A$82,7,Ausblenden!$C82)</f>
        <v>45839</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2"/>
      <c r="AI10" s="92"/>
      <c r="AJ10" s="92"/>
      <c r="AK10" s="93"/>
      <c r="AL10" s="180">
        <f t="shared" ref="AL10:AL40" si="2">SUM(AA10:AK10)</f>
        <v>0</v>
      </c>
      <c r="AM10" s="88"/>
      <c r="AN10" s="89"/>
      <c r="AO10" s="89"/>
      <c r="AP10" s="89"/>
      <c r="AQ10" s="89"/>
      <c r="AR10" s="90"/>
      <c r="AS10" s="130"/>
    </row>
    <row r="11" spans="1:45" ht="21" customHeight="1" x14ac:dyDescent="0.25">
      <c r="A11" s="82" t="str">
        <f t="shared" ref="A11:A40" si="3">TEXT(B11,"TTTT")</f>
        <v>Mittwoch</v>
      </c>
      <c r="B11" s="83">
        <f>DATE(Ausblenden!$A$82,7,Ausblenden!$C83)</f>
        <v>45840</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82" t="str">
        <f t="shared" si="3"/>
        <v>Donnerstag</v>
      </c>
      <c r="B12" s="83">
        <f>DATE(Ausblenden!$A$82,7,Ausblenden!$C84)</f>
        <v>45841</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69"/>
      <c r="AP12" s="69"/>
      <c r="AQ12" s="69"/>
      <c r="AR12" s="72"/>
      <c r="AS12" s="131"/>
    </row>
    <row r="13" spans="1:45" ht="21" customHeight="1" x14ac:dyDescent="0.25">
      <c r="A13" s="82" t="str">
        <f t="shared" si="3"/>
        <v>Freitag</v>
      </c>
      <c r="B13" s="83">
        <f>DATE(Ausblenden!$A$82,7,Ausblenden!$C85)</f>
        <v>45842</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Samstag</v>
      </c>
      <c r="B14" s="83">
        <f>DATE(Ausblenden!$A$82,7,Ausblenden!$C86)</f>
        <v>45843</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Sonntag</v>
      </c>
      <c r="B15" s="83">
        <f>DATE(Ausblenden!$A$82,7,Ausblenden!$C87)</f>
        <v>45844</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Montag</v>
      </c>
      <c r="B16" s="83">
        <f>DATE(Ausblenden!$A$82,7,Ausblenden!$C88)</f>
        <v>45845</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Dienstag</v>
      </c>
      <c r="B17" s="83">
        <f>DATE(Ausblenden!$A$82,7,Ausblenden!$C89)</f>
        <v>45846</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82" t="str">
        <f t="shared" si="3"/>
        <v>Mittwoch</v>
      </c>
      <c r="B18" s="83">
        <f>DATE(Ausblenden!$A$82,7,Ausblenden!$C90)</f>
        <v>45847</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69"/>
      <c r="AP18" s="69"/>
      <c r="AQ18" s="69"/>
      <c r="AR18" s="72"/>
      <c r="AS18" s="131"/>
    </row>
    <row r="19" spans="1:45" ht="21" customHeight="1" x14ac:dyDescent="0.25">
      <c r="A19" s="82" t="str">
        <f t="shared" si="3"/>
        <v>Donnerstag</v>
      </c>
      <c r="B19" s="83">
        <f>DATE(Ausblenden!$A$82,7,Ausblenden!$C91)</f>
        <v>45848</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Freitag</v>
      </c>
      <c r="B20" s="83">
        <f>DATE(Ausblenden!$A$82,7,Ausblenden!$C92)</f>
        <v>45849</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Samstag</v>
      </c>
      <c r="B21" s="83">
        <f>DATE(Ausblenden!$A$82,7,Ausblenden!$C93)</f>
        <v>45850</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Sonntag</v>
      </c>
      <c r="B22" s="83">
        <f>DATE(Ausblenden!$A$82,7,Ausblenden!$C94)</f>
        <v>45851</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Montag</v>
      </c>
      <c r="B23" s="83">
        <f>DATE(Ausblenden!$A$82,7,Ausblenden!$C95)</f>
        <v>45852</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Dienstag</v>
      </c>
      <c r="B24" s="83">
        <f>DATE(Ausblenden!$A$82,7,Ausblenden!$C96)</f>
        <v>45853</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Mittwoch</v>
      </c>
      <c r="B25" s="83">
        <f>DATE(Ausblenden!$A$82,7,Ausblenden!$C97)</f>
        <v>45854</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Donnerstag</v>
      </c>
      <c r="B26" s="83">
        <f>DATE(Ausblenden!$A$82,7,Ausblenden!$C98)</f>
        <v>45855</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82" t="str">
        <f t="shared" si="3"/>
        <v>Freitag</v>
      </c>
      <c r="B27" s="83">
        <f>DATE(Ausblenden!$A$82,7,Ausblenden!$C99)</f>
        <v>45856</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69"/>
      <c r="AP27" s="69"/>
      <c r="AQ27" s="69"/>
      <c r="AR27" s="72"/>
      <c r="AS27" s="131"/>
    </row>
    <row r="28" spans="1:45" ht="21" customHeight="1" x14ac:dyDescent="0.25">
      <c r="A28" s="82" t="str">
        <f t="shared" si="3"/>
        <v>Samstag</v>
      </c>
      <c r="B28" s="83">
        <f>DATE(Ausblenden!$A$82,7,Ausblenden!$C100)</f>
        <v>45857</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69"/>
      <c r="AP28" s="69"/>
      <c r="AQ28" s="69"/>
      <c r="AR28" s="72"/>
      <c r="AS28" s="131"/>
    </row>
    <row r="29" spans="1:45" ht="21" customHeight="1" x14ac:dyDescent="0.25">
      <c r="A29" s="82" t="str">
        <f t="shared" si="3"/>
        <v>Sonntag</v>
      </c>
      <c r="B29" s="83">
        <f>DATE(Ausblenden!$A$82,7,Ausblenden!$C101)</f>
        <v>45858</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82" t="str">
        <f t="shared" si="3"/>
        <v>Montag</v>
      </c>
      <c r="B30" s="83">
        <f>DATE(Ausblenden!$A$82,7,Ausblenden!$C102)</f>
        <v>45859</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69"/>
      <c r="AP30" s="69"/>
      <c r="AQ30" s="69"/>
      <c r="AR30" s="72"/>
      <c r="AS30" s="130"/>
    </row>
    <row r="31" spans="1:45" ht="21" customHeight="1" x14ac:dyDescent="0.25">
      <c r="A31" s="82" t="str">
        <f t="shared" si="3"/>
        <v>Dienstag</v>
      </c>
      <c r="B31" s="83">
        <f>DATE(Ausblenden!$A$82,7,Ausblenden!$C103)</f>
        <v>45860</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Mittwoch</v>
      </c>
      <c r="B32" s="83">
        <f>DATE(Ausblenden!$A$82,7,Ausblenden!$C104)</f>
        <v>45861</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Donnerstag</v>
      </c>
      <c r="B33" s="83">
        <f>DATE(Ausblenden!$A$82,7,Ausblenden!$C105)</f>
        <v>45862</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82" t="str">
        <f t="shared" si="3"/>
        <v>Freitag</v>
      </c>
      <c r="B34" s="83">
        <f>DATE(Ausblenden!$A$82,7,Ausblenden!$C106)</f>
        <v>45863</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69"/>
      <c r="AP34" s="69"/>
      <c r="AQ34" s="69"/>
      <c r="AR34" s="72"/>
      <c r="AS34" s="131"/>
    </row>
    <row r="35" spans="1:45" ht="21" customHeight="1" x14ac:dyDescent="0.25">
      <c r="A35" s="82" t="str">
        <f t="shared" si="3"/>
        <v>Samstag</v>
      </c>
      <c r="B35" s="83">
        <f>DATE(Ausblenden!$A$82,7,Ausblenden!$C107)</f>
        <v>45864</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69"/>
      <c r="AP35" s="69"/>
      <c r="AQ35" s="69"/>
      <c r="AR35" s="72"/>
      <c r="AS35" s="131"/>
    </row>
    <row r="36" spans="1:45" ht="21" customHeight="1" x14ac:dyDescent="0.25">
      <c r="A36" s="82" t="str">
        <f t="shared" si="3"/>
        <v>Sonntag</v>
      </c>
      <c r="B36" s="83">
        <f>DATE(Ausblenden!$A$82,7,Ausblenden!$C108)</f>
        <v>45865</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Montag</v>
      </c>
      <c r="B37" s="83">
        <f>DATE(Ausblenden!$A$82,7,Ausblenden!$C109)</f>
        <v>45866</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x14ac:dyDescent="0.25">
      <c r="A38" s="82" t="str">
        <f t="shared" si="3"/>
        <v>Dienstag</v>
      </c>
      <c r="B38" s="83">
        <f>DATE(Ausblenden!$A$82,7,Ausblenden!$C110)</f>
        <v>45867</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69"/>
      <c r="AP38" s="69"/>
      <c r="AQ38" s="69"/>
      <c r="AR38" s="72"/>
      <c r="AS38" s="131"/>
    </row>
    <row r="39" spans="1:45" ht="21" customHeight="1" x14ac:dyDescent="0.25">
      <c r="A39" s="82" t="str">
        <f t="shared" si="3"/>
        <v>Mittwoch</v>
      </c>
      <c r="B39" s="83">
        <f>DATE(Ausblenden!$A$82,7,Ausblenden!$C111)</f>
        <v>45868</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69"/>
      <c r="AP39" s="69"/>
      <c r="AQ39" s="69"/>
      <c r="AR39" s="72"/>
      <c r="AS39" s="131"/>
    </row>
    <row r="40" spans="1:45" ht="21" customHeight="1" thickBot="1" x14ac:dyDescent="0.3">
      <c r="A40" s="82" t="str">
        <f t="shared" si="3"/>
        <v>Donnerstag</v>
      </c>
      <c r="B40" s="83">
        <f>DATE(Ausblenden!$A$82,7,Ausblenden!$C112)</f>
        <v>45869</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5"/>
      <c r="AP40" s="95"/>
      <c r="AQ40" s="95"/>
      <c r="AR40" s="96"/>
      <c r="AS40" s="131"/>
    </row>
    <row r="41" spans="1:45"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R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6">
        <f t="shared" si="7"/>
        <v>0</v>
      </c>
      <c r="AP41" s="76">
        <f t="shared" si="7"/>
        <v>0</v>
      </c>
      <c r="AQ41" s="76">
        <f t="shared" si="7"/>
        <v>0</v>
      </c>
      <c r="AR41" s="77">
        <f t="shared" si="7"/>
        <v>0</v>
      </c>
      <c r="AS41" s="132"/>
    </row>
    <row r="42" spans="1:45" x14ac:dyDescent="0.25">
      <c r="A42" s="133" t="s">
        <v>74</v>
      </c>
      <c r="H42" s="327">
        <f>H41+I41+J41</f>
        <v>0</v>
      </c>
      <c r="I42" s="328"/>
      <c r="J42" s="329"/>
      <c r="K42" s="327">
        <f>K41+L41+M41</f>
        <v>0</v>
      </c>
      <c r="L42" s="328"/>
      <c r="M42" s="329"/>
      <c r="N42" s="327">
        <f>N41+O41+P41</f>
        <v>0</v>
      </c>
      <c r="O42" s="328"/>
      <c r="P42" s="329"/>
      <c r="Q42" s="327">
        <f>Q41+R41+S41</f>
        <v>0</v>
      </c>
      <c r="R42" s="328"/>
      <c r="S42" s="329"/>
      <c r="T42" s="327">
        <f>T41+U41+V41</f>
        <v>0</v>
      </c>
      <c r="U42" s="328"/>
      <c r="V42" s="329"/>
      <c r="W42" s="327">
        <f>W41+X41+Y41</f>
        <v>0</v>
      </c>
      <c r="X42" s="328"/>
      <c r="Y42" s="329"/>
    </row>
    <row r="44" spans="1:45" ht="15.75" thickBot="1" x14ac:dyDescent="0.3"/>
    <row r="45" spans="1:4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O5" sqref="O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AJ8:AJ9"/>
    <mergeCell ref="AK8:AK9"/>
    <mergeCell ref="AG8:AG9"/>
    <mergeCell ref="AH8:AH9"/>
    <mergeCell ref="AR8:AR9"/>
    <mergeCell ref="AS8:AS9"/>
    <mergeCell ref="H42:J42"/>
    <mergeCell ref="K42:M42"/>
    <mergeCell ref="N42:P42"/>
    <mergeCell ref="Q42:S42"/>
    <mergeCell ref="T42:V42"/>
    <mergeCell ref="W42:Y42"/>
    <mergeCell ref="AL8:AL9"/>
    <mergeCell ref="AM8:AM9"/>
    <mergeCell ref="AN8:AN9"/>
    <mergeCell ref="AO8:AO9"/>
    <mergeCell ref="AP8:AP9"/>
    <mergeCell ref="AQ8:AQ9"/>
    <mergeCell ref="AI8:AI9"/>
    <mergeCell ref="AC8:AC9"/>
    <mergeCell ref="Q8:S8"/>
    <mergeCell ref="AA8:AA9"/>
    <mergeCell ref="AB8:AB9"/>
    <mergeCell ref="F8:F9"/>
    <mergeCell ref="G8:G9"/>
    <mergeCell ref="H8:J8"/>
    <mergeCell ref="K8:M8"/>
    <mergeCell ref="N8:P8"/>
    <mergeCell ref="AM7:AR7"/>
    <mergeCell ref="A8:A9"/>
    <mergeCell ref="B8:B9"/>
    <mergeCell ref="C8:C9"/>
    <mergeCell ref="D8:D9"/>
    <mergeCell ref="E8:E9"/>
    <mergeCell ref="AD8:AD9"/>
    <mergeCell ref="AE8:AE9"/>
    <mergeCell ref="AF8:AF9"/>
    <mergeCell ref="A7:B7"/>
    <mergeCell ref="C7:F7"/>
    <mergeCell ref="G7:Z7"/>
    <mergeCell ref="AA7:AL7"/>
    <mergeCell ref="T8:V8"/>
    <mergeCell ref="W8:Y8"/>
    <mergeCell ref="Z8:Z9"/>
  </mergeCells>
  <conditionalFormatting sqref="A10:AR40">
    <cfRule type="expression" dxfId="29" priority="4">
      <formula>WEEKDAY($B10,2)&gt;5</formula>
    </cfRule>
  </conditionalFormatting>
  <conditionalFormatting sqref="A10:B40">
    <cfRule type="expression" dxfId="28" priority="5">
      <formula>WEEKDAY($B10,2)&gt;5</formula>
    </cfRule>
  </conditionalFormatting>
  <conditionalFormatting sqref="F10:F40">
    <cfRule type="expression" dxfId="27" priority="3">
      <formula>COLUMN()</formula>
    </cfRule>
  </conditionalFormatting>
  <conditionalFormatting sqref="Z10:Z40">
    <cfRule type="expression" dxfId="26" priority="2">
      <formula>COLUMN()</formula>
    </cfRule>
  </conditionalFormatting>
  <conditionalFormatting sqref="AL10:AL40">
    <cfRule type="expression" dxfId="25" priority="1">
      <formula>COLUMN()</formula>
    </cfRule>
  </conditionalFormatting>
  <dataValidations count="1">
    <dataValidation type="whole" operator="greaterThanOrEqual" allowBlank="1" showInputMessage="1" showErrorMessage="1" errorTitle="Achtung!" error="Sie dürfen nur ganze Zahlen eingeben!" sqref="C10:AR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4"/>
  <sheetViews>
    <sheetView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13</v>
      </c>
      <c r="B1" s="178">
        <f>Ausblenden!A82</f>
        <v>2025</v>
      </c>
    </row>
    <row r="3" spans="1:45" ht="21" customHeight="1" x14ac:dyDescent="0.25">
      <c r="A3" s="146" t="s">
        <v>0</v>
      </c>
      <c r="B3" s="123">
        <f>'Deckblatt 2025'!C9</f>
        <v>0</v>
      </c>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82" t="str">
        <f>TEXT(B10,"TTTT")</f>
        <v>Freitag</v>
      </c>
      <c r="B10" s="83">
        <f>DATE(Ausblenden!$A$82,8,Ausblenden!$C82)</f>
        <v>45870</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2"/>
      <c r="AI10" s="92"/>
      <c r="AJ10" s="92"/>
      <c r="AK10" s="93"/>
      <c r="AL10" s="180">
        <f t="shared" ref="AL10:AL40" si="2">SUM(AA10:AK10)</f>
        <v>0</v>
      </c>
      <c r="AM10" s="88"/>
      <c r="AN10" s="89"/>
      <c r="AO10" s="89"/>
      <c r="AP10" s="89"/>
      <c r="AQ10" s="89"/>
      <c r="AR10" s="90"/>
      <c r="AS10" s="130"/>
    </row>
    <row r="11" spans="1:45" ht="21" customHeight="1" x14ac:dyDescent="0.25">
      <c r="A11" s="82" t="str">
        <f t="shared" ref="A11:A40" si="3">TEXT(B11,"TTTT")</f>
        <v>Samstag</v>
      </c>
      <c r="B11" s="83">
        <f>DATE(Ausblenden!$A$82,8,Ausblenden!$C83)</f>
        <v>45871</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82" t="str">
        <f t="shared" si="3"/>
        <v>Sonntag</v>
      </c>
      <c r="B12" s="83">
        <f>DATE(Ausblenden!$A$82,8,Ausblenden!$C84)</f>
        <v>45872</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69"/>
      <c r="AP12" s="69"/>
      <c r="AQ12" s="69"/>
      <c r="AR12" s="72"/>
      <c r="AS12" s="131"/>
    </row>
    <row r="13" spans="1:45" ht="21" customHeight="1" x14ac:dyDescent="0.25">
      <c r="A13" s="82" t="str">
        <f t="shared" si="3"/>
        <v>Montag</v>
      </c>
      <c r="B13" s="83">
        <f>DATE(Ausblenden!$A$82,8,Ausblenden!$C85)</f>
        <v>45873</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Dienstag</v>
      </c>
      <c r="B14" s="83">
        <f>DATE(Ausblenden!$A$82,8,Ausblenden!$C86)</f>
        <v>45874</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Mittwoch</v>
      </c>
      <c r="B15" s="83">
        <f>DATE(Ausblenden!$A$82,8,Ausblenden!$C87)</f>
        <v>45875</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Donnerstag</v>
      </c>
      <c r="B16" s="83">
        <f>DATE(Ausblenden!$A$82,8,Ausblenden!$C88)</f>
        <v>45876</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Freitag</v>
      </c>
      <c r="B17" s="83">
        <f>DATE(Ausblenden!$A$82,8,Ausblenden!$C89)</f>
        <v>45877</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82" t="str">
        <f t="shared" si="3"/>
        <v>Samstag</v>
      </c>
      <c r="B18" s="83">
        <f>DATE(Ausblenden!$A$82,8,Ausblenden!$C90)</f>
        <v>45878</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69"/>
      <c r="AP18" s="69"/>
      <c r="AQ18" s="69"/>
      <c r="AR18" s="72"/>
      <c r="AS18" s="131"/>
    </row>
    <row r="19" spans="1:45" ht="21" customHeight="1" x14ac:dyDescent="0.25">
      <c r="A19" s="82" t="str">
        <f t="shared" si="3"/>
        <v>Sonntag</v>
      </c>
      <c r="B19" s="83">
        <f>DATE(Ausblenden!$A$82,8,Ausblenden!$C91)</f>
        <v>45879</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Montag</v>
      </c>
      <c r="B20" s="83">
        <f>DATE(Ausblenden!$A$82,8,Ausblenden!$C92)</f>
        <v>45880</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Dienstag</v>
      </c>
      <c r="B21" s="83">
        <f>DATE(Ausblenden!$A$82,8,Ausblenden!$C93)</f>
        <v>45881</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Mittwoch</v>
      </c>
      <c r="B22" s="83">
        <f>DATE(Ausblenden!$A$82,8,Ausblenden!$C94)</f>
        <v>45882</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Donnerstag</v>
      </c>
      <c r="B23" s="83">
        <f>DATE(Ausblenden!$A$82,8,Ausblenden!$C95)</f>
        <v>45883</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Freitag</v>
      </c>
      <c r="B24" s="83">
        <f>DATE(Ausblenden!$A$82,8,Ausblenden!$C96)</f>
        <v>45884</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Samstag</v>
      </c>
      <c r="B25" s="83">
        <f>DATE(Ausblenden!$A$82,8,Ausblenden!$C97)</f>
        <v>45885</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Sonntag</v>
      </c>
      <c r="B26" s="83">
        <f>DATE(Ausblenden!$A$82,8,Ausblenden!$C98)</f>
        <v>45886</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82" t="str">
        <f t="shared" si="3"/>
        <v>Montag</v>
      </c>
      <c r="B27" s="83">
        <f>DATE(Ausblenden!$A$82,8,Ausblenden!$C99)</f>
        <v>45887</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69"/>
      <c r="AP27" s="69"/>
      <c r="AQ27" s="69"/>
      <c r="AR27" s="72"/>
      <c r="AS27" s="131"/>
    </row>
    <row r="28" spans="1:45" ht="21" customHeight="1" x14ac:dyDescent="0.25">
      <c r="A28" s="82" t="str">
        <f t="shared" si="3"/>
        <v>Dienstag</v>
      </c>
      <c r="B28" s="83">
        <f>DATE(Ausblenden!$A$82,8,Ausblenden!$C100)</f>
        <v>45888</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69"/>
      <c r="AP28" s="69"/>
      <c r="AQ28" s="69"/>
      <c r="AR28" s="72"/>
      <c r="AS28" s="131"/>
    </row>
    <row r="29" spans="1:45" ht="21" customHeight="1" x14ac:dyDescent="0.25">
      <c r="A29" s="82" t="str">
        <f t="shared" si="3"/>
        <v>Mittwoch</v>
      </c>
      <c r="B29" s="83">
        <f>DATE(Ausblenden!$A$82,8,Ausblenden!$C101)</f>
        <v>45889</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82" t="str">
        <f t="shared" si="3"/>
        <v>Donnerstag</v>
      </c>
      <c r="B30" s="83">
        <f>DATE(Ausblenden!$A$82,8,Ausblenden!$C102)</f>
        <v>45890</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69"/>
      <c r="AP30" s="69"/>
      <c r="AQ30" s="69"/>
      <c r="AR30" s="72"/>
      <c r="AS30" s="130"/>
    </row>
    <row r="31" spans="1:45" ht="21" customHeight="1" x14ac:dyDescent="0.25">
      <c r="A31" s="82" t="str">
        <f t="shared" si="3"/>
        <v>Freitag</v>
      </c>
      <c r="B31" s="83">
        <f>DATE(Ausblenden!$A$82,8,Ausblenden!$C103)</f>
        <v>45891</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Samstag</v>
      </c>
      <c r="B32" s="83">
        <f>DATE(Ausblenden!$A$82,8,Ausblenden!$C104)</f>
        <v>45892</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Sonntag</v>
      </c>
      <c r="B33" s="83">
        <f>DATE(Ausblenden!$A$82,8,Ausblenden!$C105)</f>
        <v>45893</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82" t="str">
        <f t="shared" si="3"/>
        <v>Montag</v>
      </c>
      <c r="B34" s="83">
        <f>DATE(Ausblenden!$A$82,8,Ausblenden!$C106)</f>
        <v>45894</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69"/>
      <c r="AP34" s="69"/>
      <c r="AQ34" s="69"/>
      <c r="AR34" s="72"/>
      <c r="AS34" s="131"/>
    </row>
    <row r="35" spans="1:45" ht="21" customHeight="1" x14ac:dyDescent="0.25">
      <c r="A35" s="82" t="str">
        <f t="shared" si="3"/>
        <v>Dienstag</v>
      </c>
      <c r="B35" s="83">
        <f>DATE(Ausblenden!$A$82,8,Ausblenden!$C107)</f>
        <v>45895</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69"/>
      <c r="AP35" s="69"/>
      <c r="AQ35" s="69"/>
      <c r="AR35" s="72"/>
      <c r="AS35" s="131"/>
    </row>
    <row r="36" spans="1:45" ht="21" customHeight="1" x14ac:dyDescent="0.25">
      <c r="A36" s="82" t="str">
        <f t="shared" si="3"/>
        <v>Mittwoch</v>
      </c>
      <c r="B36" s="83">
        <f>DATE(Ausblenden!$A$82,8,Ausblenden!$C108)</f>
        <v>45896</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Donnerstag</v>
      </c>
      <c r="B37" s="83">
        <f>DATE(Ausblenden!$A$82,8,Ausblenden!$C109)</f>
        <v>45897</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x14ac:dyDescent="0.25">
      <c r="A38" s="82" t="str">
        <f t="shared" si="3"/>
        <v>Freitag</v>
      </c>
      <c r="B38" s="83">
        <f>DATE(Ausblenden!$A$82,8,Ausblenden!$C110)</f>
        <v>45898</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69"/>
      <c r="AP38" s="69"/>
      <c r="AQ38" s="69"/>
      <c r="AR38" s="72"/>
      <c r="AS38" s="131"/>
    </row>
    <row r="39" spans="1:45" ht="21" customHeight="1" x14ac:dyDescent="0.25">
      <c r="A39" s="82" t="str">
        <f t="shared" si="3"/>
        <v>Samstag</v>
      </c>
      <c r="B39" s="83">
        <f>DATE(Ausblenden!$A$82,8,Ausblenden!$C111)</f>
        <v>45899</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69"/>
      <c r="AP39" s="69"/>
      <c r="AQ39" s="69"/>
      <c r="AR39" s="72"/>
      <c r="AS39" s="131"/>
    </row>
    <row r="40" spans="1:45" ht="21" customHeight="1" thickBot="1" x14ac:dyDescent="0.3">
      <c r="A40" s="82" t="str">
        <f t="shared" si="3"/>
        <v>Sonntag</v>
      </c>
      <c r="B40" s="83">
        <f>DATE(Ausblenden!$A$82,8,Ausblenden!$C112)</f>
        <v>45900</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5"/>
      <c r="AP40" s="95"/>
      <c r="AQ40" s="95"/>
      <c r="AR40" s="96"/>
      <c r="AS40" s="131"/>
    </row>
    <row r="41" spans="1:45"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R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6">
        <f t="shared" si="7"/>
        <v>0</v>
      </c>
      <c r="AP41" s="76">
        <f t="shared" si="7"/>
        <v>0</v>
      </c>
      <c r="AQ41" s="76">
        <f t="shared" si="7"/>
        <v>0</v>
      </c>
      <c r="AR41" s="77">
        <f t="shared" si="7"/>
        <v>0</v>
      </c>
      <c r="AS41" s="132"/>
    </row>
    <row r="42" spans="1:45" x14ac:dyDescent="0.25">
      <c r="A42" s="133" t="s">
        <v>74</v>
      </c>
      <c r="H42" s="327">
        <f>H41+I41+J41</f>
        <v>0</v>
      </c>
      <c r="I42" s="328"/>
      <c r="J42" s="329"/>
      <c r="K42" s="327">
        <f>K41+L41+M41</f>
        <v>0</v>
      </c>
      <c r="L42" s="328"/>
      <c r="M42" s="329"/>
      <c r="N42" s="327">
        <f>N41+O41+P41</f>
        <v>0</v>
      </c>
      <c r="O42" s="328"/>
      <c r="P42" s="329"/>
      <c r="Q42" s="327">
        <f>Q41+R41+S41</f>
        <v>0</v>
      </c>
      <c r="R42" s="328"/>
      <c r="S42" s="329"/>
      <c r="T42" s="327">
        <f>T41+U41+V41</f>
        <v>0</v>
      </c>
      <c r="U42" s="328"/>
      <c r="V42" s="329"/>
      <c r="W42" s="327">
        <f>W41+X41+Y41</f>
        <v>0</v>
      </c>
      <c r="X42" s="328"/>
      <c r="Y42" s="329"/>
    </row>
    <row r="44" spans="1:45" ht="15.75" thickBot="1" x14ac:dyDescent="0.3"/>
    <row r="45" spans="1:4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O3" sqref="O3"/>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AJ8:AJ9"/>
    <mergeCell ref="AK8:AK9"/>
    <mergeCell ref="AG8:AG9"/>
    <mergeCell ref="AH8:AH9"/>
    <mergeCell ref="AR8:AR9"/>
    <mergeCell ref="AS8:AS9"/>
    <mergeCell ref="H42:J42"/>
    <mergeCell ref="K42:M42"/>
    <mergeCell ref="N42:P42"/>
    <mergeCell ref="Q42:S42"/>
    <mergeCell ref="T42:V42"/>
    <mergeCell ref="W42:Y42"/>
    <mergeCell ref="AL8:AL9"/>
    <mergeCell ref="AM8:AM9"/>
    <mergeCell ref="AN8:AN9"/>
    <mergeCell ref="AO8:AO9"/>
    <mergeCell ref="AP8:AP9"/>
    <mergeCell ref="AQ8:AQ9"/>
    <mergeCell ref="AI8:AI9"/>
    <mergeCell ref="AC8:AC9"/>
    <mergeCell ref="Q8:S8"/>
    <mergeCell ref="AA8:AA9"/>
    <mergeCell ref="AB8:AB9"/>
    <mergeCell ref="F8:F9"/>
    <mergeCell ref="G8:G9"/>
    <mergeCell ref="H8:J8"/>
    <mergeCell ref="K8:M8"/>
    <mergeCell ref="N8:P8"/>
    <mergeCell ref="AM7:AR7"/>
    <mergeCell ref="A8:A9"/>
    <mergeCell ref="B8:B9"/>
    <mergeCell ref="C8:C9"/>
    <mergeCell ref="D8:D9"/>
    <mergeCell ref="E8:E9"/>
    <mergeCell ref="AD8:AD9"/>
    <mergeCell ref="AE8:AE9"/>
    <mergeCell ref="AF8:AF9"/>
    <mergeCell ref="A7:B7"/>
    <mergeCell ref="C7:F7"/>
    <mergeCell ref="G7:Z7"/>
    <mergeCell ref="AA7:AL7"/>
    <mergeCell ref="T8:V8"/>
    <mergeCell ref="W8:Y8"/>
    <mergeCell ref="Z8:Z9"/>
  </mergeCells>
  <conditionalFormatting sqref="A10:AR40">
    <cfRule type="expression" dxfId="24" priority="4">
      <formula>WEEKDAY($B10,2)&gt;5</formula>
    </cfRule>
  </conditionalFormatting>
  <conditionalFormatting sqref="A10:B40">
    <cfRule type="expression" dxfId="23" priority="5">
      <formula>WEEKDAY($B10,2)&gt;5</formula>
    </cfRule>
  </conditionalFormatting>
  <conditionalFormatting sqref="F10:F40">
    <cfRule type="expression" dxfId="22" priority="3">
      <formula>COLUMN()</formula>
    </cfRule>
  </conditionalFormatting>
  <conditionalFormatting sqref="Z10:Z40">
    <cfRule type="expression" dxfId="21" priority="2">
      <formula>COLUMN()</formula>
    </cfRule>
  </conditionalFormatting>
  <conditionalFormatting sqref="AL10:AL40">
    <cfRule type="expression" dxfId="20" priority="1">
      <formula>COLUMN()</formula>
    </cfRule>
  </conditionalFormatting>
  <dataValidations count="1">
    <dataValidation type="whole" operator="greaterThanOrEqual" allowBlank="1" showInputMessage="1" showErrorMessage="1" errorTitle="Achtung!" error="Sie dürfen nur ganze Zahlen eingeben!" sqref="C10:AR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3"/>
  <sheetViews>
    <sheetView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14</v>
      </c>
      <c r="B1" s="178">
        <f>Ausblenden!A82</f>
        <v>2025</v>
      </c>
    </row>
    <row r="3" spans="1:45" ht="21" customHeight="1" x14ac:dyDescent="0.25">
      <c r="A3" s="146" t="s">
        <v>0</v>
      </c>
      <c r="B3" s="123">
        <f>'Deckblatt 2025'!C9</f>
        <v>0</v>
      </c>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82" t="str">
        <f>TEXT(B10,"TTTT")</f>
        <v>Montag</v>
      </c>
      <c r="B10" s="83">
        <f>DATE(Ausblenden!$A$82,9,Ausblenden!$C82)</f>
        <v>45901</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2"/>
      <c r="AI10" s="92"/>
      <c r="AJ10" s="92"/>
      <c r="AK10" s="93"/>
      <c r="AL10" s="180">
        <f t="shared" ref="AL10:AL39" si="2">SUM(AA10:AK10)</f>
        <v>0</v>
      </c>
      <c r="AM10" s="88"/>
      <c r="AN10" s="89"/>
      <c r="AO10" s="89"/>
      <c r="AP10" s="89"/>
      <c r="AQ10" s="89"/>
      <c r="AR10" s="90"/>
      <c r="AS10" s="130"/>
    </row>
    <row r="11" spans="1:45" ht="21" customHeight="1" x14ac:dyDescent="0.25">
      <c r="A11" s="82" t="str">
        <f t="shared" ref="A11:A39" si="3">TEXT(B11,"TTTT")</f>
        <v>Dienstag</v>
      </c>
      <c r="B11" s="83">
        <f>DATE(Ausblenden!$A$82,9,Ausblenden!$C83)</f>
        <v>45902</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82" t="str">
        <f t="shared" si="3"/>
        <v>Mittwoch</v>
      </c>
      <c r="B12" s="83">
        <f>DATE(Ausblenden!$A$82,9,Ausblenden!$C84)</f>
        <v>45903</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69"/>
      <c r="AP12" s="69"/>
      <c r="AQ12" s="69"/>
      <c r="AR12" s="72"/>
      <c r="AS12" s="131"/>
    </row>
    <row r="13" spans="1:45" ht="21" customHeight="1" x14ac:dyDescent="0.25">
      <c r="A13" s="82" t="str">
        <f t="shared" si="3"/>
        <v>Donnerstag</v>
      </c>
      <c r="B13" s="83">
        <f>DATE(Ausblenden!$A$82,9,Ausblenden!$C85)</f>
        <v>45904</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Freitag</v>
      </c>
      <c r="B14" s="83">
        <f>DATE(Ausblenden!$A$82,9,Ausblenden!$C86)</f>
        <v>45905</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Samstag</v>
      </c>
      <c r="B15" s="83">
        <f>DATE(Ausblenden!$A$82,9,Ausblenden!$C87)</f>
        <v>45906</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Sonntag</v>
      </c>
      <c r="B16" s="83">
        <f>DATE(Ausblenden!$A$82,9,Ausblenden!$C88)</f>
        <v>45907</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Montag</v>
      </c>
      <c r="B17" s="83">
        <f>DATE(Ausblenden!$A$82,9,Ausblenden!$C89)</f>
        <v>45908</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82" t="str">
        <f t="shared" si="3"/>
        <v>Dienstag</v>
      </c>
      <c r="B18" s="83">
        <f>DATE(Ausblenden!$A$82,9,Ausblenden!$C90)</f>
        <v>45909</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69"/>
      <c r="AP18" s="69"/>
      <c r="AQ18" s="69"/>
      <c r="AR18" s="72"/>
      <c r="AS18" s="131"/>
    </row>
    <row r="19" spans="1:45" ht="21" customHeight="1" x14ac:dyDescent="0.25">
      <c r="A19" s="82" t="str">
        <f t="shared" si="3"/>
        <v>Mittwoch</v>
      </c>
      <c r="B19" s="83">
        <f>DATE(Ausblenden!$A$82,9,Ausblenden!$C91)</f>
        <v>45910</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Donnerstag</v>
      </c>
      <c r="B20" s="83">
        <f>DATE(Ausblenden!$A$82,9,Ausblenden!$C92)</f>
        <v>45911</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Freitag</v>
      </c>
      <c r="B21" s="83">
        <f>DATE(Ausblenden!$A$82,9,Ausblenden!$C93)</f>
        <v>45912</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Samstag</v>
      </c>
      <c r="B22" s="83">
        <f>DATE(Ausblenden!$A$82,9,Ausblenden!$C94)</f>
        <v>45913</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Sonntag</v>
      </c>
      <c r="B23" s="83">
        <f>DATE(Ausblenden!$A$82,9,Ausblenden!$C95)</f>
        <v>45914</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Montag</v>
      </c>
      <c r="B24" s="83">
        <f>DATE(Ausblenden!$A$82,9,Ausblenden!$C96)</f>
        <v>45915</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Dienstag</v>
      </c>
      <c r="B25" s="83">
        <f>DATE(Ausblenden!$A$82,9,Ausblenden!$C97)</f>
        <v>45916</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Mittwoch</v>
      </c>
      <c r="B26" s="83">
        <f>DATE(Ausblenden!$A$82,9,Ausblenden!$C98)</f>
        <v>45917</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82" t="str">
        <f t="shared" si="3"/>
        <v>Donnerstag</v>
      </c>
      <c r="B27" s="83">
        <f>DATE(Ausblenden!$A$82,9,Ausblenden!$C99)</f>
        <v>45918</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69"/>
      <c r="AP27" s="69"/>
      <c r="AQ27" s="69"/>
      <c r="AR27" s="72"/>
      <c r="AS27" s="131"/>
    </row>
    <row r="28" spans="1:45" ht="21" customHeight="1" x14ac:dyDescent="0.25">
      <c r="A28" s="82" t="str">
        <f t="shared" si="3"/>
        <v>Freitag</v>
      </c>
      <c r="B28" s="83">
        <f>DATE(Ausblenden!$A$82,9,Ausblenden!$C100)</f>
        <v>45919</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69"/>
      <c r="AP28" s="69"/>
      <c r="AQ28" s="69"/>
      <c r="AR28" s="72"/>
      <c r="AS28" s="131"/>
    </row>
    <row r="29" spans="1:45" ht="21" customHeight="1" x14ac:dyDescent="0.25">
      <c r="A29" s="82" t="str">
        <f t="shared" si="3"/>
        <v>Samstag</v>
      </c>
      <c r="B29" s="83">
        <f>DATE(Ausblenden!$A$82,9,Ausblenden!$C101)</f>
        <v>45920</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82" t="str">
        <f t="shared" si="3"/>
        <v>Sonntag</v>
      </c>
      <c r="B30" s="83">
        <f>DATE(Ausblenden!$A$82,9,Ausblenden!$C102)</f>
        <v>45921</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69"/>
      <c r="AP30" s="69"/>
      <c r="AQ30" s="69"/>
      <c r="AR30" s="72"/>
      <c r="AS30" s="130"/>
    </row>
    <row r="31" spans="1:45" ht="21" customHeight="1" x14ac:dyDescent="0.25">
      <c r="A31" s="82" t="str">
        <f t="shared" si="3"/>
        <v>Montag</v>
      </c>
      <c r="B31" s="83">
        <f>DATE(Ausblenden!$A$82,9,Ausblenden!$C103)</f>
        <v>45922</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Dienstag</v>
      </c>
      <c r="B32" s="83">
        <f>DATE(Ausblenden!$A$82,9,Ausblenden!$C104)</f>
        <v>45923</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Mittwoch</v>
      </c>
      <c r="B33" s="83">
        <f>DATE(Ausblenden!$A$82,9,Ausblenden!$C105)</f>
        <v>45924</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82" t="str">
        <f t="shared" si="3"/>
        <v>Donnerstag</v>
      </c>
      <c r="B34" s="83">
        <f>DATE(Ausblenden!$A$82,9,Ausblenden!$C106)</f>
        <v>45925</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69"/>
      <c r="AP34" s="69"/>
      <c r="AQ34" s="69"/>
      <c r="AR34" s="72"/>
      <c r="AS34" s="131"/>
    </row>
    <row r="35" spans="1:45" ht="21" customHeight="1" x14ac:dyDescent="0.25">
      <c r="A35" s="82" t="str">
        <f t="shared" si="3"/>
        <v>Freitag</v>
      </c>
      <c r="B35" s="83">
        <f>DATE(Ausblenden!$A$82,9,Ausblenden!$C107)</f>
        <v>45926</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69"/>
      <c r="AP35" s="69"/>
      <c r="AQ35" s="69"/>
      <c r="AR35" s="72"/>
      <c r="AS35" s="131"/>
    </row>
    <row r="36" spans="1:45" ht="21" customHeight="1" x14ac:dyDescent="0.25">
      <c r="A36" s="82" t="str">
        <f t="shared" si="3"/>
        <v>Samstag</v>
      </c>
      <c r="B36" s="83">
        <f>DATE(Ausblenden!$A$82,9,Ausblenden!$C108)</f>
        <v>45927</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Sonntag</v>
      </c>
      <c r="B37" s="83">
        <f>DATE(Ausblenden!$A$82,9,Ausblenden!$C109)</f>
        <v>45928</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x14ac:dyDescent="0.25">
      <c r="A38" s="82" t="str">
        <f t="shared" si="3"/>
        <v>Montag</v>
      </c>
      <c r="B38" s="83">
        <f>DATE(Ausblenden!$A$82,9,Ausblenden!$C110)</f>
        <v>45929</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69"/>
      <c r="AP38" s="69"/>
      <c r="AQ38" s="69"/>
      <c r="AR38" s="72"/>
      <c r="AS38" s="131"/>
    </row>
    <row r="39" spans="1:45" ht="21" customHeight="1" thickBot="1" x14ac:dyDescent="0.3">
      <c r="A39" s="82" t="str">
        <f t="shared" si="3"/>
        <v>Dienstag</v>
      </c>
      <c r="B39" s="83">
        <f>DATE(Ausblenden!$A$82,9,Ausblenden!$C111)</f>
        <v>45930</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69"/>
      <c r="AP39" s="69"/>
      <c r="AQ39" s="69"/>
      <c r="AR39" s="72"/>
      <c r="AS39" s="131"/>
    </row>
    <row r="40" spans="1:45" ht="21" customHeight="1" thickBot="1" x14ac:dyDescent="0.3">
      <c r="A40" s="73" t="s">
        <v>20</v>
      </c>
      <c r="B40" s="74"/>
      <c r="C40" s="75">
        <f t="shared" ref="C40:AR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6">
        <f t="shared" si="6"/>
        <v>0</v>
      </c>
      <c r="AI40" s="76">
        <f t="shared" si="6"/>
        <v>0</v>
      </c>
      <c r="AJ40" s="76">
        <f t="shared" si="6"/>
        <v>0</v>
      </c>
      <c r="AK40" s="79">
        <f t="shared" si="6"/>
        <v>0</v>
      </c>
      <c r="AL40" s="80">
        <f t="shared" si="6"/>
        <v>0</v>
      </c>
      <c r="AM40" s="81">
        <f t="shared" si="6"/>
        <v>0</v>
      </c>
      <c r="AN40" s="76">
        <f t="shared" si="6"/>
        <v>0</v>
      </c>
      <c r="AO40" s="76">
        <f t="shared" si="6"/>
        <v>0</v>
      </c>
      <c r="AP40" s="76">
        <f t="shared" si="6"/>
        <v>0</v>
      </c>
      <c r="AQ40" s="76">
        <f t="shared" si="6"/>
        <v>0</v>
      </c>
      <c r="AR40" s="77">
        <f t="shared" si="6"/>
        <v>0</v>
      </c>
      <c r="AS40" s="132"/>
    </row>
    <row r="41" spans="1:45" x14ac:dyDescent="0.25">
      <c r="A41" s="133" t="s">
        <v>74</v>
      </c>
      <c r="H41" s="327">
        <f>H40+I40+J40</f>
        <v>0</v>
      </c>
      <c r="I41" s="328"/>
      <c r="J41" s="329"/>
      <c r="K41" s="327">
        <f>K40+L40+M40</f>
        <v>0</v>
      </c>
      <c r="L41" s="328"/>
      <c r="M41" s="329"/>
      <c r="N41" s="327">
        <f>N40+O40+P40</f>
        <v>0</v>
      </c>
      <c r="O41" s="328"/>
      <c r="P41" s="329"/>
      <c r="Q41" s="327">
        <f>Q40+R40+S40</f>
        <v>0</v>
      </c>
      <c r="R41" s="328"/>
      <c r="S41" s="329"/>
      <c r="T41" s="327">
        <f>T40+U40+V40</f>
        <v>0</v>
      </c>
      <c r="U41" s="328"/>
      <c r="V41" s="329"/>
      <c r="W41" s="327">
        <f>W40+X40+Y40</f>
        <v>0</v>
      </c>
      <c r="X41" s="328"/>
      <c r="Y41" s="329"/>
    </row>
    <row r="43" spans="1:45" ht="15.75" thickBot="1" x14ac:dyDescent="0.3"/>
    <row r="44" spans="1:45"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45"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M5" sqref="M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AJ8:AJ9"/>
    <mergeCell ref="AK8:AK9"/>
    <mergeCell ref="AG8:AG9"/>
    <mergeCell ref="AH8:AH9"/>
    <mergeCell ref="AR8:AR9"/>
    <mergeCell ref="AS8:AS9"/>
    <mergeCell ref="H41:J41"/>
    <mergeCell ref="K41:M41"/>
    <mergeCell ref="N41:P41"/>
    <mergeCell ref="Q41:S41"/>
    <mergeCell ref="T41:V41"/>
    <mergeCell ref="W41:Y41"/>
    <mergeCell ref="AL8:AL9"/>
    <mergeCell ref="AM8:AM9"/>
    <mergeCell ref="AN8:AN9"/>
    <mergeCell ref="AO8:AO9"/>
    <mergeCell ref="AP8:AP9"/>
    <mergeCell ref="AQ8:AQ9"/>
    <mergeCell ref="AI8:AI9"/>
    <mergeCell ref="AC8:AC9"/>
    <mergeCell ref="Q8:S8"/>
    <mergeCell ref="AA8:AA9"/>
    <mergeCell ref="AB8:AB9"/>
    <mergeCell ref="F8:F9"/>
    <mergeCell ref="G8:G9"/>
    <mergeCell ref="H8:J8"/>
    <mergeCell ref="K8:M8"/>
    <mergeCell ref="N8:P8"/>
    <mergeCell ref="AM7:AR7"/>
    <mergeCell ref="A8:A9"/>
    <mergeCell ref="B8:B9"/>
    <mergeCell ref="C8:C9"/>
    <mergeCell ref="D8:D9"/>
    <mergeCell ref="E8:E9"/>
    <mergeCell ref="AD8:AD9"/>
    <mergeCell ref="AE8:AE9"/>
    <mergeCell ref="AF8:AF9"/>
    <mergeCell ref="A7:B7"/>
    <mergeCell ref="C7:F7"/>
    <mergeCell ref="G7:Z7"/>
    <mergeCell ref="AA7:AL7"/>
    <mergeCell ref="T8:V8"/>
    <mergeCell ref="W8:Y8"/>
    <mergeCell ref="Z8:Z9"/>
  </mergeCells>
  <conditionalFormatting sqref="A10:AR39">
    <cfRule type="expression" dxfId="19" priority="4">
      <formula>WEEKDAY($B10,2)&gt;5</formula>
    </cfRule>
  </conditionalFormatting>
  <conditionalFormatting sqref="A10:B39">
    <cfRule type="expression" dxfId="18" priority="5">
      <formula>WEEKDAY($B10,2)&gt;5</formula>
    </cfRule>
  </conditionalFormatting>
  <conditionalFormatting sqref="F10:F39">
    <cfRule type="expression" dxfId="17" priority="3">
      <formula>COLUMN()</formula>
    </cfRule>
  </conditionalFormatting>
  <conditionalFormatting sqref="Z10:Z39">
    <cfRule type="expression" dxfId="16" priority="2">
      <formula>COLUMN()</formula>
    </cfRule>
  </conditionalFormatting>
  <conditionalFormatting sqref="AL10:AL39">
    <cfRule type="expression" dxfId="15" priority="1">
      <formula>COLUMN()</formula>
    </cfRule>
  </conditionalFormatting>
  <dataValidations count="1">
    <dataValidation type="whole" operator="greaterThanOrEqual" allowBlank="1" showInputMessage="1" showErrorMessage="1" errorTitle="Achtung!" error="Sie dürfen nur ganze Zahlen eingeben!" sqref="C10:AR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4"/>
  <sheetViews>
    <sheetView topLeftCell="A7"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15</v>
      </c>
      <c r="B1" s="178">
        <f>Ausblenden!A82</f>
        <v>2025</v>
      </c>
    </row>
    <row r="3" spans="1:45" ht="21" customHeight="1" x14ac:dyDescent="0.25">
      <c r="A3" s="146" t="s">
        <v>0</v>
      </c>
      <c r="B3" s="123">
        <f>'Deckblatt 2025'!C9</f>
        <v>0</v>
      </c>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82" t="str">
        <f>TEXT(B10,"TTTT")</f>
        <v>Mittwoch</v>
      </c>
      <c r="B10" s="83">
        <f>DATE(Ausblenden!$A$82,10,Ausblenden!$C82)</f>
        <v>45931</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2"/>
      <c r="AI10" s="92"/>
      <c r="AJ10" s="92"/>
      <c r="AK10" s="93"/>
      <c r="AL10" s="180">
        <f t="shared" ref="AL10:AL40" si="2">SUM(AA10:AK10)</f>
        <v>0</v>
      </c>
      <c r="AM10" s="88"/>
      <c r="AN10" s="89"/>
      <c r="AO10" s="89"/>
      <c r="AP10" s="89"/>
      <c r="AQ10" s="89"/>
      <c r="AR10" s="90"/>
      <c r="AS10" s="130"/>
    </row>
    <row r="11" spans="1:45" ht="21" customHeight="1" x14ac:dyDescent="0.25">
      <c r="A11" s="82" t="str">
        <f t="shared" ref="A11:A40" si="3">TEXT(B11,"TTTT")</f>
        <v>Donnerstag</v>
      </c>
      <c r="B11" s="83">
        <f>DATE(Ausblenden!$A$82,10,Ausblenden!$C83)</f>
        <v>45932</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213" t="str">
        <f t="shared" si="3"/>
        <v>Freitag</v>
      </c>
      <c r="B12" s="214">
        <f>DATE(Ausblenden!$A$82,10,Ausblenden!$C84)</f>
        <v>45933</v>
      </c>
      <c r="C12" s="202">
        <f t="shared" si="4"/>
        <v>0</v>
      </c>
      <c r="D12" s="202">
        <f t="shared" si="0"/>
        <v>0</v>
      </c>
      <c r="E12" s="202">
        <f t="shared" si="0"/>
        <v>0</v>
      </c>
      <c r="F12" s="179">
        <f t="shared" ref="F12:F40" si="5">SUM(C12:E12)</f>
        <v>0</v>
      </c>
      <c r="G12" s="215"/>
      <c r="H12" s="216"/>
      <c r="I12" s="217"/>
      <c r="J12" s="218"/>
      <c r="K12" s="219"/>
      <c r="L12" s="217"/>
      <c r="M12" s="215"/>
      <c r="N12" s="216"/>
      <c r="O12" s="217"/>
      <c r="P12" s="218"/>
      <c r="Q12" s="219"/>
      <c r="R12" s="217"/>
      <c r="S12" s="215"/>
      <c r="T12" s="216"/>
      <c r="U12" s="217"/>
      <c r="V12" s="218"/>
      <c r="W12" s="219"/>
      <c r="X12" s="217"/>
      <c r="Y12" s="217"/>
      <c r="Z12" s="179">
        <f t="shared" si="1"/>
        <v>0</v>
      </c>
      <c r="AA12" s="220"/>
      <c r="AB12" s="220"/>
      <c r="AC12" s="220"/>
      <c r="AD12" s="220"/>
      <c r="AE12" s="220"/>
      <c r="AF12" s="220"/>
      <c r="AG12" s="220"/>
      <c r="AH12" s="220"/>
      <c r="AI12" s="220"/>
      <c r="AJ12" s="220"/>
      <c r="AK12" s="221"/>
      <c r="AL12" s="180">
        <f t="shared" si="2"/>
        <v>0</v>
      </c>
      <c r="AM12" s="222"/>
      <c r="AN12" s="220"/>
      <c r="AO12" s="220"/>
      <c r="AP12" s="220"/>
      <c r="AQ12" s="220"/>
      <c r="AR12" s="223"/>
      <c r="AS12" s="131"/>
    </row>
    <row r="13" spans="1:45" ht="21" customHeight="1" x14ac:dyDescent="0.25">
      <c r="A13" s="82" t="str">
        <f t="shared" si="3"/>
        <v>Samstag</v>
      </c>
      <c r="B13" s="83">
        <f>DATE(Ausblenden!$A$82,10,Ausblenden!$C85)</f>
        <v>45934</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Sonntag</v>
      </c>
      <c r="B14" s="83">
        <f>DATE(Ausblenden!$A$82,10,Ausblenden!$C86)</f>
        <v>45935</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Montag</v>
      </c>
      <c r="B15" s="83">
        <f>DATE(Ausblenden!$A$82,10,Ausblenden!$C87)</f>
        <v>45936</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Dienstag</v>
      </c>
      <c r="B16" s="83">
        <f>DATE(Ausblenden!$A$82,10,Ausblenden!$C88)</f>
        <v>45937</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Mittwoch</v>
      </c>
      <c r="B17" s="83">
        <f>DATE(Ausblenden!$A$82,10,Ausblenden!$C89)</f>
        <v>45938</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82" t="str">
        <f t="shared" si="3"/>
        <v>Donnerstag</v>
      </c>
      <c r="B18" s="83">
        <f>DATE(Ausblenden!$A$82,10,Ausblenden!$C90)</f>
        <v>45939</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69"/>
      <c r="AP18" s="69"/>
      <c r="AQ18" s="69"/>
      <c r="AR18" s="72"/>
      <c r="AS18" s="131"/>
    </row>
    <row r="19" spans="1:45" ht="21" customHeight="1" x14ac:dyDescent="0.25">
      <c r="A19" s="82" t="str">
        <f t="shared" si="3"/>
        <v>Freitag</v>
      </c>
      <c r="B19" s="83">
        <f>DATE(Ausblenden!$A$82,10,Ausblenden!$C91)</f>
        <v>45940</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Samstag</v>
      </c>
      <c r="B20" s="83">
        <f>DATE(Ausblenden!$A$82,10,Ausblenden!$C92)</f>
        <v>45941</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Sonntag</v>
      </c>
      <c r="B21" s="83">
        <f>DATE(Ausblenden!$A$82,10,Ausblenden!$C93)</f>
        <v>45942</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Montag</v>
      </c>
      <c r="B22" s="83">
        <f>DATE(Ausblenden!$A$82,10,Ausblenden!$C94)</f>
        <v>45943</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Dienstag</v>
      </c>
      <c r="B23" s="83">
        <f>DATE(Ausblenden!$A$82,10,Ausblenden!$C95)</f>
        <v>45944</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Mittwoch</v>
      </c>
      <c r="B24" s="83">
        <f>DATE(Ausblenden!$A$82,10,Ausblenden!$C96)</f>
        <v>45945</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Donnerstag</v>
      </c>
      <c r="B25" s="83">
        <f>DATE(Ausblenden!$A$82,10,Ausblenden!$C97)</f>
        <v>45946</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Freitag</v>
      </c>
      <c r="B26" s="83">
        <f>DATE(Ausblenden!$A$82,10,Ausblenden!$C98)</f>
        <v>45947</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82" t="str">
        <f t="shared" si="3"/>
        <v>Samstag</v>
      </c>
      <c r="B27" s="83">
        <f>DATE(Ausblenden!$A$82,10,Ausblenden!$C99)</f>
        <v>45948</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69"/>
      <c r="AP27" s="69"/>
      <c r="AQ27" s="69"/>
      <c r="AR27" s="72"/>
      <c r="AS27" s="131"/>
    </row>
    <row r="28" spans="1:45" ht="21" customHeight="1" x14ac:dyDescent="0.25">
      <c r="A28" s="82" t="str">
        <f t="shared" si="3"/>
        <v>Sonntag</v>
      </c>
      <c r="B28" s="83">
        <f>DATE(Ausblenden!$A$82,10,Ausblenden!$C100)</f>
        <v>45949</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69"/>
      <c r="AP28" s="69"/>
      <c r="AQ28" s="69"/>
      <c r="AR28" s="72"/>
      <c r="AS28" s="131"/>
    </row>
    <row r="29" spans="1:45" ht="21" customHeight="1" x14ac:dyDescent="0.25">
      <c r="A29" s="82" t="str">
        <f t="shared" si="3"/>
        <v>Montag</v>
      </c>
      <c r="B29" s="83">
        <f>DATE(Ausblenden!$A$82,10,Ausblenden!$C101)</f>
        <v>45950</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82" t="str">
        <f t="shared" si="3"/>
        <v>Dienstag</v>
      </c>
      <c r="B30" s="83">
        <f>DATE(Ausblenden!$A$82,10,Ausblenden!$C102)</f>
        <v>45951</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69"/>
      <c r="AP30" s="69"/>
      <c r="AQ30" s="69"/>
      <c r="AR30" s="72"/>
      <c r="AS30" s="130"/>
    </row>
    <row r="31" spans="1:45" ht="21" customHeight="1" x14ac:dyDescent="0.25">
      <c r="A31" s="82" t="str">
        <f t="shared" si="3"/>
        <v>Mittwoch</v>
      </c>
      <c r="B31" s="83">
        <f>DATE(Ausblenden!$A$82,10,Ausblenden!$C103)</f>
        <v>45952</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Donnerstag</v>
      </c>
      <c r="B32" s="83">
        <f>DATE(Ausblenden!$A$82,10,Ausblenden!$C104)</f>
        <v>45953</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Freitag</v>
      </c>
      <c r="B33" s="83">
        <f>DATE(Ausblenden!$A$82,10,Ausblenden!$C105)</f>
        <v>45954</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82" t="str">
        <f t="shared" si="3"/>
        <v>Samstag</v>
      </c>
      <c r="B34" s="83">
        <f>DATE(Ausblenden!$A$82,10,Ausblenden!$C106)</f>
        <v>45955</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69"/>
      <c r="AP34" s="69"/>
      <c r="AQ34" s="69"/>
      <c r="AR34" s="72"/>
      <c r="AS34" s="131"/>
    </row>
    <row r="35" spans="1:45" ht="21" customHeight="1" x14ac:dyDescent="0.25">
      <c r="A35" s="82" t="str">
        <f t="shared" si="3"/>
        <v>Sonntag</v>
      </c>
      <c r="B35" s="83">
        <f>DATE(Ausblenden!$A$82,10,Ausblenden!$C107)</f>
        <v>45956</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69"/>
      <c r="AP35" s="69"/>
      <c r="AQ35" s="69"/>
      <c r="AR35" s="72"/>
      <c r="AS35" s="131"/>
    </row>
    <row r="36" spans="1:45" ht="21" customHeight="1" x14ac:dyDescent="0.25">
      <c r="A36" s="82" t="str">
        <f t="shared" si="3"/>
        <v>Montag</v>
      </c>
      <c r="B36" s="83">
        <f>DATE(Ausblenden!$A$82,10,Ausblenden!$C108)</f>
        <v>45957</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Dienstag</v>
      </c>
      <c r="B37" s="83">
        <f>DATE(Ausblenden!$A$82,10,Ausblenden!$C109)</f>
        <v>45958</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x14ac:dyDescent="0.25">
      <c r="A38" s="82" t="str">
        <f t="shared" si="3"/>
        <v>Mittwoch</v>
      </c>
      <c r="B38" s="83">
        <f>DATE(Ausblenden!$A$82,10,Ausblenden!$C110)</f>
        <v>45959</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69"/>
      <c r="AP38" s="69"/>
      <c r="AQ38" s="69"/>
      <c r="AR38" s="72"/>
      <c r="AS38" s="131"/>
    </row>
    <row r="39" spans="1:45" ht="21" customHeight="1" x14ac:dyDescent="0.25">
      <c r="A39" s="82" t="str">
        <f t="shared" si="3"/>
        <v>Donnerstag</v>
      </c>
      <c r="B39" s="83">
        <f>DATE(Ausblenden!$A$82,10,Ausblenden!$C111)</f>
        <v>45960</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69"/>
      <c r="AP39" s="69"/>
      <c r="AQ39" s="69"/>
      <c r="AR39" s="72"/>
      <c r="AS39" s="131"/>
    </row>
    <row r="40" spans="1:45" ht="21" customHeight="1" thickBot="1" x14ac:dyDescent="0.3">
      <c r="A40" s="213" t="str">
        <f t="shared" si="3"/>
        <v>Freitag</v>
      </c>
      <c r="B40" s="214">
        <f>DATE(Ausblenden!$A$82,10,Ausblenden!$C112)</f>
        <v>45961</v>
      </c>
      <c r="C40" s="202">
        <f t="shared" si="4"/>
        <v>0</v>
      </c>
      <c r="D40" s="202">
        <f t="shared" si="4"/>
        <v>0</v>
      </c>
      <c r="E40" s="202">
        <f t="shared" si="4"/>
        <v>0</v>
      </c>
      <c r="F40" s="179">
        <f t="shared" si="5"/>
        <v>0</v>
      </c>
      <c r="G40" s="215"/>
      <c r="H40" s="216"/>
      <c r="I40" s="217"/>
      <c r="J40" s="218"/>
      <c r="K40" s="219"/>
      <c r="L40" s="217"/>
      <c r="M40" s="215"/>
      <c r="N40" s="216"/>
      <c r="O40" s="217"/>
      <c r="P40" s="218"/>
      <c r="Q40" s="219"/>
      <c r="R40" s="217"/>
      <c r="S40" s="215"/>
      <c r="T40" s="224"/>
      <c r="U40" s="225"/>
      <c r="V40" s="226"/>
      <c r="W40" s="219"/>
      <c r="X40" s="217"/>
      <c r="Y40" s="217"/>
      <c r="Z40" s="179">
        <f t="shared" si="1"/>
        <v>0</v>
      </c>
      <c r="AA40" s="220"/>
      <c r="AB40" s="220"/>
      <c r="AC40" s="220"/>
      <c r="AD40" s="220"/>
      <c r="AE40" s="220"/>
      <c r="AF40" s="220"/>
      <c r="AG40" s="220"/>
      <c r="AH40" s="220"/>
      <c r="AI40" s="220"/>
      <c r="AJ40" s="220"/>
      <c r="AK40" s="221"/>
      <c r="AL40" s="180">
        <f t="shared" si="2"/>
        <v>0</v>
      </c>
      <c r="AM40" s="227"/>
      <c r="AN40" s="228"/>
      <c r="AO40" s="228"/>
      <c r="AP40" s="228"/>
      <c r="AQ40" s="228"/>
      <c r="AR40" s="229"/>
      <c r="AS40" s="131"/>
    </row>
    <row r="41" spans="1:45"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R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6">
        <f t="shared" si="7"/>
        <v>0</v>
      </c>
      <c r="AP41" s="76">
        <f t="shared" si="7"/>
        <v>0</v>
      </c>
      <c r="AQ41" s="76">
        <f t="shared" si="7"/>
        <v>0</v>
      </c>
      <c r="AR41" s="77">
        <f t="shared" si="7"/>
        <v>0</v>
      </c>
      <c r="AS41" s="132"/>
    </row>
    <row r="42" spans="1:45" x14ac:dyDescent="0.25">
      <c r="A42" s="133" t="s">
        <v>74</v>
      </c>
      <c r="H42" s="327">
        <f>H41+I41+J41</f>
        <v>0</v>
      </c>
      <c r="I42" s="328"/>
      <c r="J42" s="329"/>
      <c r="K42" s="327">
        <f>K41+L41+M41</f>
        <v>0</v>
      </c>
      <c r="L42" s="328"/>
      <c r="M42" s="329"/>
      <c r="N42" s="327">
        <f>N41+O41+P41</f>
        <v>0</v>
      </c>
      <c r="O42" s="328"/>
      <c r="P42" s="329"/>
      <c r="Q42" s="327">
        <f>Q41+R41+S41</f>
        <v>0</v>
      </c>
      <c r="R42" s="328"/>
      <c r="S42" s="329"/>
      <c r="T42" s="327">
        <f>T41+U41+V41</f>
        <v>0</v>
      </c>
      <c r="U42" s="328"/>
      <c r="V42" s="329"/>
      <c r="W42" s="327">
        <f>W41+X41+Y41</f>
        <v>0</v>
      </c>
      <c r="X42" s="328"/>
      <c r="Y42" s="329"/>
    </row>
    <row r="44" spans="1:45" ht="15.75" thickBot="1" x14ac:dyDescent="0.3"/>
    <row r="45" spans="1:4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topLeftCell="A7">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A7">
      <selection activeCell="R20" sqref="R20"/>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AJ8:AJ9"/>
    <mergeCell ref="AK8:AK9"/>
    <mergeCell ref="AG8:AG9"/>
    <mergeCell ref="AH8:AH9"/>
    <mergeCell ref="AR8:AR9"/>
    <mergeCell ref="AS8:AS9"/>
    <mergeCell ref="H42:J42"/>
    <mergeCell ref="K42:M42"/>
    <mergeCell ref="N42:P42"/>
    <mergeCell ref="Q42:S42"/>
    <mergeCell ref="T42:V42"/>
    <mergeCell ref="W42:Y42"/>
    <mergeCell ref="AL8:AL9"/>
    <mergeCell ref="AM8:AM9"/>
    <mergeCell ref="AN8:AN9"/>
    <mergeCell ref="AO8:AO9"/>
    <mergeCell ref="AP8:AP9"/>
    <mergeCell ref="AQ8:AQ9"/>
    <mergeCell ref="AI8:AI9"/>
    <mergeCell ref="AC8:AC9"/>
    <mergeCell ref="Q8:S8"/>
    <mergeCell ref="AA8:AA9"/>
    <mergeCell ref="AB8:AB9"/>
    <mergeCell ref="F8:F9"/>
    <mergeCell ref="G8:G9"/>
    <mergeCell ref="H8:J8"/>
    <mergeCell ref="K8:M8"/>
    <mergeCell ref="N8:P8"/>
    <mergeCell ref="AM7:AR7"/>
    <mergeCell ref="A8:A9"/>
    <mergeCell ref="B8:B9"/>
    <mergeCell ref="C8:C9"/>
    <mergeCell ref="D8:D9"/>
    <mergeCell ref="E8:E9"/>
    <mergeCell ref="AD8:AD9"/>
    <mergeCell ref="AE8:AE9"/>
    <mergeCell ref="AF8:AF9"/>
    <mergeCell ref="A7:B7"/>
    <mergeCell ref="C7:F7"/>
    <mergeCell ref="G7:Z7"/>
    <mergeCell ref="AA7:AL7"/>
    <mergeCell ref="T8:V8"/>
    <mergeCell ref="W8:Y8"/>
    <mergeCell ref="Z8:Z9"/>
  </mergeCells>
  <conditionalFormatting sqref="A10:AR40">
    <cfRule type="expression" dxfId="14" priority="4">
      <formula>WEEKDAY($B10,2)&gt;5</formula>
    </cfRule>
  </conditionalFormatting>
  <conditionalFormatting sqref="A10:B40">
    <cfRule type="expression" dxfId="13" priority="5">
      <formula>WEEKDAY($B10,2)&gt;5</formula>
    </cfRule>
  </conditionalFormatting>
  <conditionalFormatting sqref="F10:F40">
    <cfRule type="expression" dxfId="12" priority="3">
      <formula>COLUMN()</formula>
    </cfRule>
  </conditionalFormatting>
  <conditionalFormatting sqref="Z10:Z40">
    <cfRule type="expression" dxfId="11" priority="2">
      <formula>COLUMN()</formula>
    </cfRule>
  </conditionalFormatting>
  <conditionalFormatting sqref="AL10:AL40">
    <cfRule type="expression" dxfId="10" priority="1">
      <formula>COLUMN()</formula>
    </cfRule>
  </conditionalFormatting>
  <dataValidations count="1">
    <dataValidation type="whole" operator="greaterThanOrEqual" allowBlank="1" showInputMessage="1" showErrorMessage="1" errorTitle="Achtung!" error="Sie dürfen nur ganze Zahlen eingeben!" sqref="C10:AR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3"/>
  <sheetViews>
    <sheetView zoomScale="60" zoomScaleNormal="60" zoomScaleSheetLayoutView="100" zoomScalePageLayoutView="50" workbookViewId="0">
      <selection activeCell="AA8" sqref="AA8:AA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16</v>
      </c>
      <c r="B1" s="178">
        <f>Ausblenden!A82</f>
        <v>2025</v>
      </c>
    </row>
    <row r="3" spans="1:45" ht="21" customHeight="1" x14ac:dyDescent="0.25">
      <c r="A3" s="146" t="s">
        <v>0</v>
      </c>
      <c r="B3" s="123">
        <f>'Deckblatt 2025'!C9</f>
        <v>0</v>
      </c>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82" t="str">
        <f>TEXT(B10,"TTTT")</f>
        <v>Samstag</v>
      </c>
      <c r="B10" s="83">
        <f>DATE(Ausblenden!$A$82,11,Ausblenden!$C82)</f>
        <v>45962</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9" si="1">SUM(G10:Y10)</f>
        <v>0</v>
      </c>
      <c r="AA10" s="92"/>
      <c r="AB10" s="92"/>
      <c r="AC10" s="92"/>
      <c r="AD10" s="92"/>
      <c r="AE10" s="92"/>
      <c r="AF10" s="92"/>
      <c r="AG10" s="92"/>
      <c r="AH10" s="92"/>
      <c r="AI10" s="92"/>
      <c r="AJ10" s="92"/>
      <c r="AK10" s="93"/>
      <c r="AL10" s="180">
        <f t="shared" ref="AL10:AL39" si="2">SUM(AA10:AK10)</f>
        <v>0</v>
      </c>
      <c r="AM10" s="88"/>
      <c r="AN10" s="89"/>
      <c r="AO10" s="89"/>
      <c r="AP10" s="89"/>
      <c r="AQ10" s="89"/>
      <c r="AR10" s="90"/>
      <c r="AS10" s="130"/>
    </row>
    <row r="11" spans="1:45" ht="21" customHeight="1" x14ac:dyDescent="0.25">
      <c r="A11" s="82" t="str">
        <f t="shared" ref="A11:A39" si="3">TEXT(B11,"TTTT")</f>
        <v>Sonntag</v>
      </c>
      <c r="B11" s="83">
        <f>DATE(Ausblenden!$A$82,11,Ausblenden!$C83)</f>
        <v>45963</v>
      </c>
      <c r="C11" s="67">
        <f t="shared" ref="C11:E39"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82" t="str">
        <f t="shared" si="3"/>
        <v>Montag</v>
      </c>
      <c r="B12" s="83">
        <f>DATE(Ausblenden!$A$82,11,Ausblenden!$C84)</f>
        <v>45964</v>
      </c>
      <c r="C12" s="67">
        <f t="shared" si="4"/>
        <v>0</v>
      </c>
      <c r="D12" s="67">
        <f t="shared" si="0"/>
        <v>0</v>
      </c>
      <c r="E12" s="67">
        <f t="shared" si="0"/>
        <v>0</v>
      </c>
      <c r="F12" s="179">
        <f t="shared" ref="F12:F39"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69"/>
      <c r="AP12" s="69"/>
      <c r="AQ12" s="69"/>
      <c r="AR12" s="72"/>
      <c r="AS12" s="131"/>
    </row>
    <row r="13" spans="1:45" ht="21" customHeight="1" x14ac:dyDescent="0.25">
      <c r="A13" s="82" t="str">
        <f t="shared" si="3"/>
        <v>Dienstag</v>
      </c>
      <c r="B13" s="83">
        <f>DATE(Ausblenden!$A$82,11,Ausblenden!$C85)</f>
        <v>45965</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Mittwoch</v>
      </c>
      <c r="B14" s="83">
        <f>DATE(Ausblenden!$A$82,11,Ausblenden!$C86)</f>
        <v>45966</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Donnerstag</v>
      </c>
      <c r="B15" s="83">
        <f>DATE(Ausblenden!$A$82,11,Ausblenden!$C87)</f>
        <v>45967</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Freitag</v>
      </c>
      <c r="B16" s="83">
        <f>DATE(Ausblenden!$A$82,11,Ausblenden!$C88)</f>
        <v>45968</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Samstag</v>
      </c>
      <c r="B17" s="83">
        <f>DATE(Ausblenden!$A$82,11,Ausblenden!$C89)</f>
        <v>45969</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82" t="str">
        <f t="shared" si="3"/>
        <v>Sonntag</v>
      </c>
      <c r="B18" s="83">
        <f>DATE(Ausblenden!$A$82,11,Ausblenden!$C90)</f>
        <v>45970</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69"/>
      <c r="AP18" s="69"/>
      <c r="AQ18" s="69"/>
      <c r="AR18" s="72"/>
      <c r="AS18" s="131"/>
    </row>
    <row r="19" spans="1:45" ht="21" customHeight="1" x14ac:dyDescent="0.25">
      <c r="A19" s="82" t="str">
        <f t="shared" si="3"/>
        <v>Montag</v>
      </c>
      <c r="B19" s="83">
        <f>DATE(Ausblenden!$A$82,11,Ausblenden!$C91)</f>
        <v>45971</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Dienstag</v>
      </c>
      <c r="B20" s="83">
        <f>DATE(Ausblenden!$A$82,11,Ausblenden!$C92)</f>
        <v>45972</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Mittwoch</v>
      </c>
      <c r="B21" s="83">
        <f>DATE(Ausblenden!$A$82,11,Ausblenden!$C93)</f>
        <v>45973</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Donnerstag</v>
      </c>
      <c r="B22" s="83">
        <f>DATE(Ausblenden!$A$82,11,Ausblenden!$C94)</f>
        <v>45974</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Freitag</v>
      </c>
      <c r="B23" s="83">
        <f>DATE(Ausblenden!$A$82,11,Ausblenden!$C95)</f>
        <v>45975</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Samstag</v>
      </c>
      <c r="B24" s="83">
        <f>DATE(Ausblenden!$A$82,11,Ausblenden!$C96)</f>
        <v>45976</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Sonntag</v>
      </c>
      <c r="B25" s="83">
        <f>DATE(Ausblenden!$A$82,11,Ausblenden!$C97)</f>
        <v>45977</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Montag</v>
      </c>
      <c r="B26" s="83">
        <f>DATE(Ausblenden!$A$82,11,Ausblenden!$C98)</f>
        <v>45978</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82" t="str">
        <f t="shared" si="3"/>
        <v>Dienstag</v>
      </c>
      <c r="B27" s="83">
        <f>DATE(Ausblenden!$A$82,11,Ausblenden!$C99)</f>
        <v>45979</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69"/>
      <c r="AP27" s="69"/>
      <c r="AQ27" s="69"/>
      <c r="AR27" s="72"/>
      <c r="AS27" s="131"/>
    </row>
    <row r="28" spans="1:45" ht="21" customHeight="1" x14ac:dyDescent="0.25">
      <c r="A28" s="213" t="str">
        <f t="shared" si="3"/>
        <v>Mittwoch</v>
      </c>
      <c r="B28" s="214">
        <f>DATE(Ausblenden!$A$82,11,Ausblenden!$C100)</f>
        <v>45980</v>
      </c>
      <c r="C28" s="202">
        <f t="shared" si="4"/>
        <v>0</v>
      </c>
      <c r="D28" s="202">
        <f t="shared" si="4"/>
        <v>0</v>
      </c>
      <c r="E28" s="202">
        <f t="shared" si="4"/>
        <v>0</v>
      </c>
      <c r="F28" s="179">
        <f t="shared" si="5"/>
        <v>0</v>
      </c>
      <c r="G28" s="215"/>
      <c r="H28" s="216"/>
      <c r="I28" s="217"/>
      <c r="J28" s="218"/>
      <c r="K28" s="219"/>
      <c r="L28" s="217"/>
      <c r="M28" s="215"/>
      <c r="N28" s="216"/>
      <c r="O28" s="217"/>
      <c r="P28" s="218"/>
      <c r="Q28" s="219"/>
      <c r="R28" s="217"/>
      <c r="S28" s="215"/>
      <c r="T28" s="216"/>
      <c r="U28" s="217"/>
      <c r="V28" s="218"/>
      <c r="W28" s="219"/>
      <c r="X28" s="217"/>
      <c r="Y28" s="217"/>
      <c r="Z28" s="179">
        <f t="shared" si="1"/>
        <v>0</v>
      </c>
      <c r="AA28" s="220"/>
      <c r="AB28" s="220"/>
      <c r="AC28" s="220"/>
      <c r="AD28" s="220"/>
      <c r="AE28" s="220"/>
      <c r="AF28" s="220"/>
      <c r="AG28" s="220"/>
      <c r="AH28" s="220"/>
      <c r="AI28" s="220"/>
      <c r="AJ28" s="220"/>
      <c r="AK28" s="221"/>
      <c r="AL28" s="180">
        <f t="shared" si="2"/>
        <v>0</v>
      </c>
      <c r="AM28" s="222"/>
      <c r="AN28" s="220"/>
      <c r="AO28" s="220"/>
      <c r="AP28" s="220"/>
      <c r="AQ28" s="220"/>
      <c r="AR28" s="223"/>
      <c r="AS28" s="131"/>
    </row>
    <row r="29" spans="1:45" ht="21" customHeight="1" x14ac:dyDescent="0.25">
      <c r="A29" s="82" t="str">
        <f t="shared" si="3"/>
        <v>Donnerstag</v>
      </c>
      <c r="B29" s="83">
        <f>DATE(Ausblenden!$A$82,11,Ausblenden!$C101)</f>
        <v>45981</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82" t="str">
        <f t="shared" si="3"/>
        <v>Freitag</v>
      </c>
      <c r="B30" s="83">
        <f>DATE(Ausblenden!$A$82,11,Ausblenden!$C102)</f>
        <v>45982</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69"/>
      <c r="AP30" s="69"/>
      <c r="AQ30" s="69"/>
      <c r="AR30" s="72"/>
      <c r="AS30" s="130"/>
    </row>
    <row r="31" spans="1:45" ht="21" customHeight="1" x14ac:dyDescent="0.25">
      <c r="A31" s="82" t="str">
        <f t="shared" si="3"/>
        <v>Samstag</v>
      </c>
      <c r="B31" s="83">
        <f>DATE(Ausblenden!$A$82,11,Ausblenden!$C103)</f>
        <v>45983</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Sonntag</v>
      </c>
      <c r="B32" s="83">
        <f>DATE(Ausblenden!$A$82,11,Ausblenden!$C104)</f>
        <v>45984</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Montag</v>
      </c>
      <c r="B33" s="83">
        <f>DATE(Ausblenden!$A$82,11,Ausblenden!$C105)</f>
        <v>45985</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82" t="str">
        <f t="shared" si="3"/>
        <v>Dienstag</v>
      </c>
      <c r="B34" s="83">
        <f>DATE(Ausblenden!$A$82,11,Ausblenden!$C106)</f>
        <v>45986</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69"/>
      <c r="AP34" s="69"/>
      <c r="AQ34" s="69"/>
      <c r="AR34" s="72"/>
      <c r="AS34" s="131"/>
    </row>
    <row r="35" spans="1:45" ht="21" customHeight="1" x14ac:dyDescent="0.25">
      <c r="A35" s="82" t="str">
        <f t="shared" si="3"/>
        <v>Mittwoch</v>
      </c>
      <c r="B35" s="83">
        <f>DATE(Ausblenden!$A$82,11,Ausblenden!$C107)</f>
        <v>45987</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69"/>
      <c r="AP35" s="69"/>
      <c r="AQ35" s="69"/>
      <c r="AR35" s="72"/>
      <c r="AS35" s="131"/>
    </row>
    <row r="36" spans="1:45" ht="21" customHeight="1" x14ac:dyDescent="0.25">
      <c r="A36" s="82" t="str">
        <f t="shared" si="3"/>
        <v>Donnerstag</v>
      </c>
      <c r="B36" s="83">
        <f>DATE(Ausblenden!$A$82,11,Ausblenden!$C108)</f>
        <v>45988</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Freitag</v>
      </c>
      <c r="B37" s="83">
        <f>DATE(Ausblenden!$A$82,11,Ausblenden!$C109)</f>
        <v>45989</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x14ac:dyDescent="0.25">
      <c r="A38" s="82" t="str">
        <f t="shared" si="3"/>
        <v>Samstag</v>
      </c>
      <c r="B38" s="83">
        <f>DATE(Ausblenden!$A$82,11,Ausblenden!$C110)</f>
        <v>45990</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69"/>
      <c r="AP38" s="69"/>
      <c r="AQ38" s="69"/>
      <c r="AR38" s="72"/>
      <c r="AS38" s="131"/>
    </row>
    <row r="39" spans="1:45" ht="21" customHeight="1" thickBot="1" x14ac:dyDescent="0.3">
      <c r="A39" s="82" t="str">
        <f t="shared" si="3"/>
        <v>Sonntag</v>
      </c>
      <c r="B39" s="83">
        <f>DATE(Ausblenden!$A$82,11,Ausblenden!$C111)</f>
        <v>45991</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69"/>
      <c r="AP39" s="69"/>
      <c r="AQ39" s="69"/>
      <c r="AR39" s="72"/>
      <c r="AS39" s="131"/>
    </row>
    <row r="40" spans="1:45" ht="21" customHeight="1" thickBot="1" x14ac:dyDescent="0.3">
      <c r="A40" s="73" t="s">
        <v>20</v>
      </c>
      <c r="B40" s="74"/>
      <c r="C40" s="75">
        <f t="shared" ref="C40:AR40" si="6">SUM(C10:C39)</f>
        <v>0</v>
      </c>
      <c r="D40" s="76">
        <f t="shared" si="6"/>
        <v>0</v>
      </c>
      <c r="E40" s="77">
        <f t="shared" si="6"/>
        <v>0</v>
      </c>
      <c r="F40" s="78">
        <f t="shared" si="6"/>
        <v>0</v>
      </c>
      <c r="G40" s="79">
        <f t="shared" si="6"/>
        <v>0</v>
      </c>
      <c r="H40" s="81">
        <f t="shared" si="6"/>
        <v>0</v>
      </c>
      <c r="I40" s="76">
        <f t="shared" si="6"/>
        <v>0</v>
      </c>
      <c r="J40" s="77">
        <f t="shared" si="6"/>
        <v>0</v>
      </c>
      <c r="K40" s="75">
        <f t="shared" si="6"/>
        <v>0</v>
      </c>
      <c r="L40" s="76">
        <f t="shared" si="6"/>
        <v>0</v>
      </c>
      <c r="M40" s="79">
        <f t="shared" si="6"/>
        <v>0</v>
      </c>
      <c r="N40" s="81">
        <f t="shared" si="6"/>
        <v>0</v>
      </c>
      <c r="O40" s="76">
        <f t="shared" si="6"/>
        <v>0</v>
      </c>
      <c r="P40" s="77">
        <f t="shared" si="6"/>
        <v>0</v>
      </c>
      <c r="Q40" s="75">
        <f t="shared" si="6"/>
        <v>0</v>
      </c>
      <c r="R40" s="76">
        <f t="shared" si="6"/>
        <v>0</v>
      </c>
      <c r="S40" s="79">
        <f t="shared" si="6"/>
        <v>0</v>
      </c>
      <c r="T40" s="81">
        <f t="shared" si="6"/>
        <v>0</v>
      </c>
      <c r="U40" s="76">
        <f t="shared" si="6"/>
        <v>0</v>
      </c>
      <c r="V40" s="77">
        <f t="shared" si="6"/>
        <v>0</v>
      </c>
      <c r="W40" s="75">
        <f t="shared" si="6"/>
        <v>0</v>
      </c>
      <c r="X40" s="76">
        <f t="shared" si="6"/>
        <v>0</v>
      </c>
      <c r="Y40" s="79">
        <f t="shared" si="6"/>
        <v>0</v>
      </c>
      <c r="Z40" s="80">
        <f t="shared" si="6"/>
        <v>0</v>
      </c>
      <c r="AA40" s="81">
        <f t="shared" si="6"/>
        <v>0</v>
      </c>
      <c r="AB40" s="76">
        <f t="shared" si="6"/>
        <v>0</v>
      </c>
      <c r="AC40" s="76">
        <f t="shared" si="6"/>
        <v>0</v>
      </c>
      <c r="AD40" s="76">
        <f t="shared" si="6"/>
        <v>0</v>
      </c>
      <c r="AE40" s="76">
        <f t="shared" si="6"/>
        <v>0</v>
      </c>
      <c r="AF40" s="76">
        <f t="shared" si="6"/>
        <v>0</v>
      </c>
      <c r="AG40" s="76">
        <f t="shared" si="6"/>
        <v>0</v>
      </c>
      <c r="AH40" s="76">
        <f t="shared" si="6"/>
        <v>0</v>
      </c>
      <c r="AI40" s="76">
        <f t="shared" si="6"/>
        <v>0</v>
      </c>
      <c r="AJ40" s="76">
        <f t="shared" si="6"/>
        <v>0</v>
      </c>
      <c r="AK40" s="79">
        <f t="shared" si="6"/>
        <v>0</v>
      </c>
      <c r="AL40" s="80">
        <f t="shared" si="6"/>
        <v>0</v>
      </c>
      <c r="AM40" s="81">
        <f t="shared" si="6"/>
        <v>0</v>
      </c>
      <c r="AN40" s="76">
        <f t="shared" si="6"/>
        <v>0</v>
      </c>
      <c r="AO40" s="76">
        <f t="shared" si="6"/>
        <v>0</v>
      </c>
      <c r="AP40" s="76">
        <f t="shared" si="6"/>
        <v>0</v>
      </c>
      <c r="AQ40" s="76">
        <f t="shared" si="6"/>
        <v>0</v>
      </c>
      <c r="AR40" s="77">
        <f t="shared" si="6"/>
        <v>0</v>
      </c>
      <c r="AS40" s="132"/>
    </row>
    <row r="41" spans="1:45" x14ac:dyDescent="0.25">
      <c r="A41" s="133" t="s">
        <v>74</v>
      </c>
      <c r="H41" s="327">
        <f>H40+I40+J40</f>
        <v>0</v>
      </c>
      <c r="I41" s="328"/>
      <c r="J41" s="329"/>
      <c r="K41" s="327">
        <f>K40+L40+M40</f>
        <v>0</v>
      </c>
      <c r="L41" s="328"/>
      <c r="M41" s="329"/>
      <c r="N41" s="327">
        <f>N40+O40+P40</f>
        <v>0</v>
      </c>
      <c r="O41" s="328"/>
      <c r="P41" s="329"/>
      <c r="Q41" s="327">
        <f>Q40+R40+S40</f>
        <v>0</v>
      </c>
      <c r="R41" s="328"/>
      <c r="S41" s="329"/>
      <c r="T41" s="327">
        <f>T40+U40+V40</f>
        <v>0</v>
      </c>
      <c r="U41" s="328"/>
      <c r="V41" s="329"/>
      <c r="W41" s="327">
        <f>W40+X40+Y40</f>
        <v>0</v>
      </c>
      <c r="X41" s="328"/>
      <c r="Y41" s="329"/>
    </row>
    <row r="43" spans="1:45" ht="15.75" thickBot="1" x14ac:dyDescent="0.3"/>
    <row r="44" spans="1:45" x14ac:dyDescent="0.25">
      <c r="A44" s="3" t="s">
        <v>55</v>
      </c>
      <c r="B44" s="4"/>
      <c r="C44" s="4"/>
      <c r="D44" s="4"/>
      <c r="E44" s="4"/>
      <c r="F44" s="4"/>
      <c r="G44" s="4"/>
      <c r="H44" s="4"/>
      <c r="I44" s="4"/>
      <c r="J44" s="4"/>
      <c r="K44" s="4"/>
      <c r="L44" s="4"/>
      <c r="M44" s="4"/>
      <c r="N44" s="4"/>
      <c r="O44" s="4"/>
      <c r="P44" s="4"/>
      <c r="Q44" s="4"/>
      <c r="R44" s="4"/>
      <c r="S44" s="4"/>
      <c r="T44" s="4"/>
      <c r="U44" s="4"/>
      <c r="V44" s="4"/>
      <c r="W44" s="4"/>
      <c r="X44" s="4"/>
      <c r="Y44" s="4"/>
      <c r="Z44" s="5"/>
    </row>
    <row r="45" spans="1:45"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ht="15.75" thickBot="1" x14ac:dyDescent="0.3">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1"/>
    </row>
    <row r="73" ht="14.25" customHeight="1" x14ac:dyDescent="0.25"/>
  </sheetData>
  <sheetProtection sheet="1" formatColumns="0"/>
  <customSheetViews>
    <customSheetView guid="{BCBC1B11-4E9B-4E8B-8945-781F487FE216}" scale="60" fitToPage="1">
      <selection activeCell="AA8" sqref="AA8:AA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A10">
      <selection activeCell="S15" sqref="S15"/>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AJ8:AJ9"/>
    <mergeCell ref="AK8:AK9"/>
    <mergeCell ref="AG8:AG9"/>
    <mergeCell ref="AH8:AH9"/>
    <mergeCell ref="AR8:AR9"/>
    <mergeCell ref="AS8:AS9"/>
    <mergeCell ref="H41:J41"/>
    <mergeCell ref="K41:M41"/>
    <mergeCell ref="N41:P41"/>
    <mergeCell ref="Q41:S41"/>
    <mergeCell ref="T41:V41"/>
    <mergeCell ref="W41:Y41"/>
    <mergeCell ref="AL8:AL9"/>
    <mergeCell ref="AM8:AM9"/>
    <mergeCell ref="AN8:AN9"/>
    <mergeCell ref="AO8:AO9"/>
    <mergeCell ref="AP8:AP9"/>
    <mergeCell ref="AQ8:AQ9"/>
    <mergeCell ref="AI8:AI9"/>
    <mergeCell ref="AC8:AC9"/>
    <mergeCell ref="Q8:S8"/>
    <mergeCell ref="AA8:AA9"/>
    <mergeCell ref="AB8:AB9"/>
    <mergeCell ref="F8:F9"/>
    <mergeCell ref="G8:G9"/>
    <mergeCell ref="H8:J8"/>
    <mergeCell ref="K8:M8"/>
    <mergeCell ref="N8:P8"/>
    <mergeCell ref="AM7:AR7"/>
    <mergeCell ref="A8:A9"/>
    <mergeCell ref="B8:B9"/>
    <mergeCell ref="C8:C9"/>
    <mergeCell ref="D8:D9"/>
    <mergeCell ref="E8:E9"/>
    <mergeCell ref="AD8:AD9"/>
    <mergeCell ref="AE8:AE9"/>
    <mergeCell ref="AF8:AF9"/>
    <mergeCell ref="A7:B7"/>
    <mergeCell ref="C7:F7"/>
    <mergeCell ref="G7:Z7"/>
    <mergeCell ref="AA7:AL7"/>
    <mergeCell ref="T8:V8"/>
    <mergeCell ref="W8:Y8"/>
    <mergeCell ref="Z8:Z9"/>
  </mergeCells>
  <conditionalFormatting sqref="A10:AR39">
    <cfRule type="expression" dxfId="9" priority="4">
      <formula>WEEKDAY($B10,2)&gt;5</formula>
    </cfRule>
  </conditionalFormatting>
  <conditionalFormatting sqref="A10:B39">
    <cfRule type="expression" dxfId="8" priority="5">
      <formula>WEEKDAY($B10,2)&gt;5</formula>
    </cfRule>
  </conditionalFormatting>
  <conditionalFormatting sqref="F10:F39">
    <cfRule type="expression" dxfId="7" priority="3">
      <formula>COLUMN()</formula>
    </cfRule>
  </conditionalFormatting>
  <conditionalFormatting sqref="Z10:Z39">
    <cfRule type="expression" dxfId="6" priority="2">
      <formula>COLUMN()</formula>
    </cfRule>
  </conditionalFormatting>
  <conditionalFormatting sqref="AL10:AL39">
    <cfRule type="expression" dxfId="5" priority="1">
      <formula>COLUMN()</formula>
    </cfRule>
  </conditionalFormatting>
  <dataValidations count="1">
    <dataValidation type="whole" operator="greaterThanOrEqual" allowBlank="1" showInputMessage="1" showErrorMessage="1" errorTitle="Achtung!" error="Sie dürfen nur ganze Zahlen eingeben!" sqref="C10:AR39">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4"/>
  <sheetViews>
    <sheetView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17</v>
      </c>
      <c r="B1" s="178">
        <f>Ausblenden!A82</f>
        <v>2025</v>
      </c>
    </row>
    <row r="3" spans="1:45" ht="21" customHeight="1" x14ac:dyDescent="0.25">
      <c r="A3" s="146" t="s">
        <v>0</v>
      </c>
      <c r="B3" s="123">
        <f>'Deckblatt 2025'!C9</f>
        <v>0</v>
      </c>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82" t="str">
        <f>TEXT(B10,"TTTT")</f>
        <v>Montag</v>
      </c>
      <c r="B10" s="83">
        <f>DATE(Ausblenden!$A$82,12,Ausblenden!$C82)</f>
        <v>45992</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40" si="1">SUM(G10:Y10)</f>
        <v>0</v>
      </c>
      <c r="AA10" s="92"/>
      <c r="AB10" s="92"/>
      <c r="AC10" s="92"/>
      <c r="AD10" s="92"/>
      <c r="AE10" s="92"/>
      <c r="AF10" s="92"/>
      <c r="AG10" s="92"/>
      <c r="AH10" s="92"/>
      <c r="AI10" s="92"/>
      <c r="AJ10" s="92"/>
      <c r="AK10" s="93"/>
      <c r="AL10" s="180">
        <f t="shared" ref="AL10:AL40" si="2">SUM(AA10:AK10)</f>
        <v>0</v>
      </c>
      <c r="AM10" s="88"/>
      <c r="AN10" s="89"/>
      <c r="AO10" s="89"/>
      <c r="AP10" s="89"/>
      <c r="AQ10" s="89"/>
      <c r="AR10" s="90"/>
      <c r="AS10" s="130"/>
    </row>
    <row r="11" spans="1:45" ht="21" customHeight="1" x14ac:dyDescent="0.25">
      <c r="A11" s="82" t="str">
        <f t="shared" ref="A11:A40" si="3">TEXT(B11,"TTTT")</f>
        <v>Dienstag</v>
      </c>
      <c r="B11" s="83">
        <f>DATE(Ausblenden!$A$82,12,Ausblenden!$C83)</f>
        <v>45993</v>
      </c>
      <c r="C11" s="67">
        <f t="shared" ref="C11:E40"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82" t="str">
        <f t="shared" si="3"/>
        <v>Mittwoch</v>
      </c>
      <c r="B12" s="83">
        <f>DATE(Ausblenden!$A$82,12,Ausblenden!$C84)</f>
        <v>45994</v>
      </c>
      <c r="C12" s="67">
        <f t="shared" si="4"/>
        <v>0</v>
      </c>
      <c r="D12" s="67">
        <f t="shared" si="0"/>
        <v>0</v>
      </c>
      <c r="E12" s="67">
        <f t="shared" si="0"/>
        <v>0</v>
      </c>
      <c r="F12" s="179">
        <f t="shared" ref="F12:F40"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69"/>
      <c r="AP12" s="69"/>
      <c r="AQ12" s="69"/>
      <c r="AR12" s="72"/>
      <c r="AS12" s="131"/>
    </row>
    <row r="13" spans="1:45" ht="21" customHeight="1" x14ac:dyDescent="0.25">
      <c r="A13" s="82" t="str">
        <f t="shared" si="3"/>
        <v>Donnerstag</v>
      </c>
      <c r="B13" s="83">
        <f>DATE(Ausblenden!$A$82,12,Ausblenden!$C85)</f>
        <v>45995</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Freitag</v>
      </c>
      <c r="B14" s="83">
        <f>DATE(Ausblenden!$A$82,12,Ausblenden!$C86)</f>
        <v>45996</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Samstag</v>
      </c>
      <c r="B15" s="83">
        <f>DATE(Ausblenden!$A$82,12,Ausblenden!$C87)</f>
        <v>45997</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Sonntag</v>
      </c>
      <c r="B16" s="83">
        <f>DATE(Ausblenden!$A$82,12,Ausblenden!$C88)</f>
        <v>45998</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Montag</v>
      </c>
      <c r="B17" s="83">
        <f>DATE(Ausblenden!$A$82,12,Ausblenden!$C89)</f>
        <v>45999</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82" t="str">
        <f t="shared" si="3"/>
        <v>Dienstag</v>
      </c>
      <c r="B18" s="83">
        <f>DATE(Ausblenden!$A$82,12,Ausblenden!$C90)</f>
        <v>46000</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69"/>
      <c r="AP18" s="69"/>
      <c r="AQ18" s="69"/>
      <c r="AR18" s="72"/>
      <c r="AS18" s="131"/>
    </row>
    <row r="19" spans="1:45" ht="21" customHeight="1" x14ac:dyDescent="0.25">
      <c r="A19" s="82" t="str">
        <f t="shared" si="3"/>
        <v>Mittwoch</v>
      </c>
      <c r="B19" s="83">
        <f>DATE(Ausblenden!$A$82,12,Ausblenden!$C91)</f>
        <v>46001</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Donnerstag</v>
      </c>
      <c r="B20" s="83">
        <f>DATE(Ausblenden!$A$82,12,Ausblenden!$C92)</f>
        <v>46002</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Freitag</v>
      </c>
      <c r="B21" s="83">
        <f>DATE(Ausblenden!$A$82,12,Ausblenden!$C93)</f>
        <v>46003</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Samstag</v>
      </c>
      <c r="B22" s="83">
        <f>DATE(Ausblenden!$A$82,12,Ausblenden!$C94)</f>
        <v>46004</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Sonntag</v>
      </c>
      <c r="B23" s="83">
        <f>DATE(Ausblenden!$A$82,12,Ausblenden!$C95)</f>
        <v>46005</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Montag</v>
      </c>
      <c r="B24" s="83">
        <f>DATE(Ausblenden!$A$82,12,Ausblenden!$C96)</f>
        <v>46006</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Dienstag</v>
      </c>
      <c r="B25" s="83">
        <f>DATE(Ausblenden!$A$82,12,Ausblenden!$C97)</f>
        <v>46007</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Mittwoch</v>
      </c>
      <c r="B26" s="83">
        <f>DATE(Ausblenden!$A$82,12,Ausblenden!$C98)</f>
        <v>46008</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82" t="str">
        <f t="shared" si="3"/>
        <v>Donnerstag</v>
      </c>
      <c r="B27" s="83">
        <f>DATE(Ausblenden!$A$82,12,Ausblenden!$C99)</f>
        <v>46009</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69"/>
      <c r="AP27" s="69"/>
      <c r="AQ27" s="69"/>
      <c r="AR27" s="72"/>
      <c r="AS27" s="131"/>
    </row>
    <row r="28" spans="1:45" ht="21" customHeight="1" x14ac:dyDescent="0.25">
      <c r="A28" s="82" t="str">
        <f t="shared" si="3"/>
        <v>Freitag</v>
      </c>
      <c r="B28" s="83">
        <f>DATE(Ausblenden!$A$82,12,Ausblenden!$C100)</f>
        <v>46010</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69"/>
      <c r="AP28" s="69"/>
      <c r="AQ28" s="69"/>
      <c r="AR28" s="72"/>
      <c r="AS28" s="131"/>
    </row>
    <row r="29" spans="1:45" ht="21" customHeight="1" x14ac:dyDescent="0.25">
      <c r="A29" s="82" t="str">
        <f t="shared" si="3"/>
        <v>Samstag</v>
      </c>
      <c r="B29" s="83">
        <f>DATE(Ausblenden!$A$82,12,Ausblenden!$C101)</f>
        <v>46011</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82" t="str">
        <f t="shared" si="3"/>
        <v>Sonntag</v>
      </c>
      <c r="B30" s="83">
        <f>DATE(Ausblenden!$A$82,12,Ausblenden!$C102)</f>
        <v>46012</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69"/>
      <c r="AP30" s="69"/>
      <c r="AQ30" s="69"/>
      <c r="AR30" s="72"/>
      <c r="AS30" s="130"/>
    </row>
    <row r="31" spans="1:45" ht="21" customHeight="1" x14ac:dyDescent="0.25">
      <c r="A31" s="82" t="str">
        <f t="shared" si="3"/>
        <v>Montag</v>
      </c>
      <c r="B31" s="83">
        <f>DATE(Ausblenden!$A$82,12,Ausblenden!$C103)</f>
        <v>46013</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Dienstag</v>
      </c>
      <c r="B32" s="83">
        <f>DATE(Ausblenden!$A$82,12,Ausblenden!$C104)</f>
        <v>46014</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Mittwoch</v>
      </c>
      <c r="B33" s="83">
        <f>DATE(Ausblenden!$A$82,12,Ausblenden!$C105)</f>
        <v>46015</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213" t="str">
        <f t="shared" si="3"/>
        <v>Donnerstag</v>
      </c>
      <c r="B34" s="214">
        <f>DATE(Ausblenden!$A$82,12,Ausblenden!$C106)</f>
        <v>46016</v>
      </c>
      <c r="C34" s="202">
        <f t="shared" si="4"/>
        <v>0</v>
      </c>
      <c r="D34" s="202">
        <f t="shared" si="4"/>
        <v>0</v>
      </c>
      <c r="E34" s="202">
        <f t="shared" si="4"/>
        <v>0</v>
      </c>
      <c r="F34" s="179">
        <f t="shared" si="5"/>
        <v>0</v>
      </c>
      <c r="G34" s="215"/>
      <c r="H34" s="216"/>
      <c r="I34" s="217"/>
      <c r="J34" s="218"/>
      <c r="K34" s="219"/>
      <c r="L34" s="217"/>
      <c r="M34" s="215"/>
      <c r="N34" s="216"/>
      <c r="O34" s="217"/>
      <c r="P34" s="218"/>
      <c r="Q34" s="219"/>
      <c r="R34" s="217"/>
      <c r="S34" s="215"/>
      <c r="T34" s="216"/>
      <c r="U34" s="217"/>
      <c r="V34" s="218"/>
      <c r="W34" s="219"/>
      <c r="X34" s="217"/>
      <c r="Y34" s="217"/>
      <c r="Z34" s="179">
        <f t="shared" si="1"/>
        <v>0</v>
      </c>
      <c r="AA34" s="220"/>
      <c r="AB34" s="220"/>
      <c r="AC34" s="220"/>
      <c r="AD34" s="220"/>
      <c r="AE34" s="220"/>
      <c r="AF34" s="220"/>
      <c r="AG34" s="220"/>
      <c r="AH34" s="220"/>
      <c r="AI34" s="220"/>
      <c r="AJ34" s="220"/>
      <c r="AK34" s="221"/>
      <c r="AL34" s="180">
        <f t="shared" si="2"/>
        <v>0</v>
      </c>
      <c r="AM34" s="222"/>
      <c r="AN34" s="220"/>
      <c r="AO34" s="220"/>
      <c r="AP34" s="220"/>
      <c r="AQ34" s="220"/>
      <c r="AR34" s="223"/>
      <c r="AS34" s="131"/>
    </row>
    <row r="35" spans="1:45" ht="21" customHeight="1" x14ac:dyDescent="0.25">
      <c r="A35" s="213" t="str">
        <f t="shared" si="3"/>
        <v>Freitag</v>
      </c>
      <c r="B35" s="214">
        <f>DATE(Ausblenden!$A$82,12,Ausblenden!$C107)</f>
        <v>46017</v>
      </c>
      <c r="C35" s="202">
        <f t="shared" si="4"/>
        <v>0</v>
      </c>
      <c r="D35" s="202">
        <f t="shared" si="4"/>
        <v>0</v>
      </c>
      <c r="E35" s="202">
        <f t="shared" si="4"/>
        <v>0</v>
      </c>
      <c r="F35" s="179">
        <f t="shared" si="5"/>
        <v>0</v>
      </c>
      <c r="G35" s="215"/>
      <c r="H35" s="216"/>
      <c r="I35" s="217"/>
      <c r="J35" s="218"/>
      <c r="K35" s="219"/>
      <c r="L35" s="217"/>
      <c r="M35" s="215"/>
      <c r="N35" s="216"/>
      <c r="O35" s="217"/>
      <c r="P35" s="218"/>
      <c r="Q35" s="219"/>
      <c r="R35" s="217"/>
      <c r="S35" s="215"/>
      <c r="T35" s="216"/>
      <c r="U35" s="217"/>
      <c r="V35" s="218"/>
      <c r="W35" s="219"/>
      <c r="X35" s="217"/>
      <c r="Y35" s="217"/>
      <c r="Z35" s="179">
        <f t="shared" si="1"/>
        <v>0</v>
      </c>
      <c r="AA35" s="220"/>
      <c r="AB35" s="220"/>
      <c r="AC35" s="220"/>
      <c r="AD35" s="220"/>
      <c r="AE35" s="220"/>
      <c r="AF35" s="220"/>
      <c r="AG35" s="220"/>
      <c r="AH35" s="220"/>
      <c r="AI35" s="220"/>
      <c r="AJ35" s="220"/>
      <c r="AK35" s="221"/>
      <c r="AL35" s="180">
        <f t="shared" si="2"/>
        <v>0</v>
      </c>
      <c r="AM35" s="222"/>
      <c r="AN35" s="220"/>
      <c r="AO35" s="220"/>
      <c r="AP35" s="220"/>
      <c r="AQ35" s="220"/>
      <c r="AR35" s="223"/>
      <c r="AS35" s="131"/>
    </row>
    <row r="36" spans="1:45" ht="21" customHeight="1" x14ac:dyDescent="0.25">
      <c r="A36" s="82" t="str">
        <f t="shared" si="3"/>
        <v>Samstag</v>
      </c>
      <c r="B36" s="83">
        <f>DATE(Ausblenden!$A$82,12,Ausblenden!$C108)</f>
        <v>46018</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Sonntag</v>
      </c>
      <c r="B37" s="83">
        <f>DATE(Ausblenden!$A$82,12,Ausblenden!$C109)</f>
        <v>46019</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x14ac:dyDescent="0.25">
      <c r="A38" s="82" t="str">
        <f t="shared" si="3"/>
        <v>Montag</v>
      </c>
      <c r="B38" s="83">
        <f>DATE(Ausblenden!$A$82,12,Ausblenden!$C110)</f>
        <v>46020</v>
      </c>
      <c r="C38" s="67">
        <f t="shared" si="4"/>
        <v>0</v>
      </c>
      <c r="D38" s="67">
        <f t="shared" si="4"/>
        <v>0</v>
      </c>
      <c r="E38" s="67">
        <f t="shared" si="4"/>
        <v>0</v>
      </c>
      <c r="F38" s="179">
        <f t="shared" si="5"/>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69"/>
      <c r="AP38" s="69"/>
      <c r="AQ38" s="69"/>
      <c r="AR38" s="72"/>
      <c r="AS38" s="131"/>
    </row>
    <row r="39" spans="1:45" ht="21" customHeight="1" x14ac:dyDescent="0.25">
      <c r="A39" s="82" t="str">
        <f t="shared" si="3"/>
        <v>Dienstag</v>
      </c>
      <c r="B39" s="83">
        <f>DATE(Ausblenden!$A$82,12,Ausblenden!$C111)</f>
        <v>46021</v>
      </c>
      <c r="C39" s="67">
        <f t="shared" si="4"/>
        <v>0</v>
      </c>
      <c r="D39" s="67">
        <f t="shared" si="4"/>
        <v>0</v>
      </c>
      <c r="E39" s="67">
        <f t="shared" si="4"/>
        <v>0</v>
      </c>
      <c r="F39" s="179">
        <f t="shared" si="5"/>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69"/>
      <c r="AP39" s="69"/>
      <c r="AQ39" s="69"/>
      <c r="AR39" s="72"/>
      <c r="AS39" s="131"/>
    </row>
    <row r="40" spans="1:45" ht="21" customHeight="1" thickBot="1" x14ac:dyDescent="0.3">
      <c r="A40" s="82" t="str">
        <f t="shared" si="3"/>
        <v>Mittwoch</v>
      </c>
      <c r="B40" s="83">
        <f>DATE(Ausblenden!$A$82,12,Ausblenden!$C112)</f>
        <v>46022</v>
      </c>
      <c r="C40" s="67">
        <f t="shared" si="4"/>
        <v>0</v>
      </c>
      <c r="D40" s="67">
        <f t="shared" si="4"/>
        <v>0</v>
      </c>
      <c r="E40" s="67">
        <f t="shared" si="4"/>
        <v>0</v>
      </c>
      <c r="F40" s="179">
        <f t="shared" si="5"/>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5"/>
      <c r="AP40" s="95"/>
      <c r="AQ40" s="95"/>
      <c r="AR40" s="96"/>
      <c r="AS40" s="131"/>
    </row>
    <row r="41" spans="1:45" ht="21" customHeight="1" thickBot="1" x14ac:dyDescent="0.3">
      <c r="A41" s="73" t="s">
        <v>20</v>
      </c>
      <c r="B41" s="74"/>
      <c r="C41" s="75">
        <f>SUM(C10:C40)</f>
        <v>0</v>
      </c>
      <c r="D41" s="76">
        <f>SUM(D10:D40)</f>
        <v>0</v>
      </c>
      <c r="E41" s="77">
        <f>SUM(E10:E40)</f>
        <v>0</v>
      </c>
      <c r="F41" s="78">
        <f>SUM(F10:F40)</f>
        <v>0</v>
      </c>
      <c r="G41" s="79">
        <f>SUM(G10:G40)</f>
        <v>0</v>
      </c>
      <c r="H41" s="81">
        <f t="shared" ref="H41:Y41" si="6">SUM(H10:H40)</f>
        <v>0</v>
      </c>
      <c r="I41" s="76">
        <f t="shared" si="6"/>
        <v>0</v>
      </c>
      <c r="J41" s="77">
        <f t="shared" si="6"/>
        <v>0</v>
      </c>
      <c r="K41" s="75">
        <f t="shared" si="6"/>
        <v>0</v>
      </c>
      <c r="L41" s="76">
        <f t="shared" si="6"/>
        <v>0</v>
      </c>
      <c r="M41" s="79">
        <f t="shared" si="6"/>
        <v>0</v>
      </c>
      <c r="N41" s="81">
        <f t="shared" si="6"/>
        <v>0</v>
      </c>
      <c r="O41" s="76">
        <f t="shared" si="6"/>
        <v>0</v>
      </c>
      <c r="P41" s="77">
        <f t="shared" si="6"/>
        <v>0</v>
      </c>
      <c r="Q41" s="75">
        <f t="shared" si="6"/>
        <v>0</v>
      </c>
      <c r="R41" s="76">
        <f t="shared" si="6"/>
        <v>0</v>
      </c>
      <c r="S41" s="79">
        <f t="shared" si="6"/>
        <v>0</v>
      </c>
      <c r="T41" s="81">
        <f t="shared" si="6"/>
        <v>0</v>
      </c>
      <c r="U41" s="76">
        <f t="shared" si="6"/>
        <v>0</v>
      </c>
      <c r="V41" s="77">
        <f t="shared" si="6"/>
        <v>0</v>
      </c>
      <c r="W41" s="75">
        <f t="shared" si="6"/>
        <v>0</v>
      </c>
      <c r="X41" s="76">
        <f t="shared" si="6"/>
        <v>0</v>
      </c>
      <c r="Y41" s="79">
        <f t="shared" si="6"/>
        <v>0</v>
      </c>
      <c r="Z41" s="80">
        <f>SUM(Z10:Z40)</f>
        <v>0</v>
      </c>
      <c r="AA41" s="81">
        <f>SUM(AA10:AA40)</f>
        <v>0</v>
      </c>
      <c r="AB41" s="76">
        <f t="shared" ref="AB41:AR41" si="7">SUM(AB10:AB40)</f>
        <v>0</v>
      </c>
      <c r="AC41" s="76">
        <f t="shared" si="7"/>
        <v>0</v>
      </c>
      <c r="AD41" s="76">
        <f t="shared" si="7"/>
        <v>0</v>
      </c>
      <c r="AE41" s="76">
        <f t="shared" si="7"/>
        <v>0</v>
      </c>
      <c r="AF41" s="76">
        <f t="shared" si="7"/>
        <v>0</v>
      </c>
      <c r="AG41" s="76">
        <f t="shared" si="7"/>
        <v>0</v>
      </c>
      <c r="AH41" s="76">
        <f t="shared" si="7"/>
        <v>0</v>
      </c>
      <c r="AI41" s="76">
        <f t="shared" si="7"/>
        <v>0</v>
      </c>
      <c r="AJ41" s="76">
        <f t="shared" si="7"/>
        <v>0</v>
      </c>
      <c r="AK41" s="79">
        <f t="shared" si="7"/>
        <v>0</v>
      </c>
      <c r="AL41" s="80">
        <f t="shared" si="7"/>
        <v>0</v>
      </c>
      <c r="AM41" s="81">
        <f t="shared" si="7"/>
        <v>0</v>
      </c>
      <c r="AN41" s="76">
        <f t="shared" si="7"/>
        <v>0</v>
      </c>
      <c r="AO41" s="76">
        <f t="shared" si="7"/>
        <v>0</v>
      </c>
      <c r="AP41" s="76">
        <f t="shared" si="7"/>
        <v>0</v>
      </c>
      <c r="AQ41" s="76">
        <f t="shared" si="7"/>
        <v>0</v>
      </c>
      <c r="AR41" s="77">
        <f t="shared" si="7"/>
        <v>0</v>
      </c>
      <c r="AS41" s="132"/>
    </row>
    <row r="42" spans="1:45" x14ac:dyDescent="0.25">
      <c r="A42" s="133" t="s">
        <v>74</v>
      </c>
      <c r="H42" s="327">
        <f>H41+I41+J41</f>
        <v>0</v>
      </c>
      <c r="I42" s="328"/>
      <c r="J42" s="329"/>
      <c r="K42" s="327">
        <f>K41+L41+M41</f>
        <v>0</v>
      </c>
      <c r="L42" s="328"/>
      <c r="M42" s="329"/>
      <c r="N42" s="327">
        <f>N41+O41+P41</f>
        <v>0</v>
      </c>
      <c r="O42" s="328"/>
      <c r="P42" s="329"/>
      <c r="Q42" s="327">
        <f>Q41+R41+S41</f>
        <v>0</v>
      </c>
      <c r="R42" s="328"/>
      <c r="S42" s="329"/>
      <c r="T42" s="327">
        <f>T41+U41+V41</f>
        <v>0</v>
      </c>
      <c r="U42" s="328"/>
      <c r="V42" s="329"/>
      <c r="W42" s="327">
        <f>W41+X41+Y41</f>
        <v>0</v>
      </c>
      <c r="X42" s="328"/>
      <c r="Y42" s="329"/>
    </row>
    <row r="44" spans="1:45" ht="15.75" thickBot="1" x14ac:dyDescent="0.3"/>
    <row r="45" spans="1:4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A22">
      <selection activeCell="P14" sqref="P1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AJ8:AJ9"/>
    <mergeCell ref="AK8:AK9"/>
    <mergeCell ref="AG8:AG9"/>
    <mergeCell ref="AH8:AH9"/>
    <mergeCell ref="AR8:AR9"/>
    <mergeCell ref="AS8:AS9"/>
    <mergeCell ref="H42:J42"/>
    <mergeCell ref="K42:M42"/>
    <mergeCell ref="N42:P42"/>
    <mergeCell ref="Q42:S42"/>
    <mergeCell ref="T42:V42"/>
    <mergeCell ref="W42:Y42"/>
    <mergeCell ref="AL8:AL9"/>
    <mergeCell ref="AM8:AM9"/>
    <mergeCell ref="AN8:AN9"/>
    <mergeCell ref="AO8:AO9"/>
    <mergeCell ref="AP8:AP9"/>
    <mergeCell ref="AQ8:AQ9"/>
    <mergeCell ref="AI8:AI9"/>
    <mergeCell ref="AC8:AC9"/>
    <mergeCell ref="Q8:S8"/>
    <mergeCell ref="AA8:AA9"/>
    <mergeCell ref="AB8:AB9"/>
    <mergeCell ref="F8:F9"/>
    <mergeCell ref="G8:G9"/>
    <mergeCell ref="H8:J8"/>
    <mergeCell ref="K8:M8"/>
    <mergeCell ref="N8:P8"/>
    <mergeCell ref="AM7:AR7"/>
    <mergeCell ref="A8:A9"/>
    <mergeCell ref="B8:B9"/>
    <mergeCell ref="C8:C9"/>
    <mergeCell ref="D8:D9"/>
    <mergeCell ref="E8:E9"/>
    <mergeCell ref="AD8:AD9"/>
    <mergeCell ref="AE8:AE9"/>
    <mergeCell ref="AF8:AF9"/>
    <mergeCell ref="A7:B7"/>
    <mergeCell ref="C7:F7"/>
    <mergeCell ref="G7:Z7"/>
    <mergeCell ref="AA7:AL7"/>
    <mergeCell ref="T8:V8"/>
    <mergeCell ref="W8:Y8"/>
    <mergeCell ref="Z8:Z9"/>
  </mergeCells>
  <conditionalFormatting sqref="A10:AR40">
    <cfRule type="expression" dxfId="4" priority="4">
      <formula>WEEKDAY($B10,2)&gt;5</formula>
    </cfRule>
  </conditionalFormatting>
  <conditionalFormatting sqref="A10:B40">
    <cfRule type="expression" dxfId="3" priority="5">
      <formula>WEEKDAY($B10,2)&gt;5</formula>
    </cfRule>
  </conditionalFormatting>
  <conditionalFormatting sqref="F10:F40">
    <cfRule type="expression" dxfId="2" priority="3">
      <formula>COLUMN()</formula>
    </cfRule>
  </conditionalFormatting>
  <conditionalFormatting sqref="Z10:Z40">
    <cfRule type="expression" dxfId="1" priority="2">
      <formula>COLUMN()</formula>
    </cfRule>
  </conditionalFormatting>
  <conditionalFormatting sqref="AL10:AL40">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10:AR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zoomScale="80" zoomScaleNormal="80" workbookViewId="0">
      <selection activeCell="A9" sqref="A9:N9"/>
    </sheetView>
  </sheetViews>
  <sheetFormatPr baseColWidth="10" defaultColWidth="11" defaultRowHeight="15" x14ac:dyDescent="0.25"/>
  <cols>
    <col min="1" max="1" width="23.375" style="165" customWidth="1"/>
    <col min="2" max="16384" width="11" style="165"/>
  </cols>
  <sheetData>
    <row r="1" spans="1:14" ht="48.75" customHeight="1" x14ac:dyDescent="0.25">
      <c r="A1" s="251" t="s">
        <v>112</v>
      </c>
      <c r="B1" s="251"/>
      <c r="C1" s="251"/>
      <c r="D1" s="251"/>
      <c r="E1" s="251"/>
      <c r="F1" s="251"/>
      <c r="G1" s="251"/>
      <c r="H1" s="251"/>
      <c r="I1" s="251"/>
      <c r="J1" s="251"/>
      <c r="K1" s="251"/>
      <c r="L1" s="251"/>
      <c r="M1" s="251"/>
      <c r="N1" s="251"/>
    </row>
    <row r="2" spans="1:14" ht="47.25" customHeight="1" x14ac:dyDescent="0.25">
      <c r="A2" s="252" t="s">
        <v>113</v>
      </c>
      <c r="B2" s="252"/>
      <c r="C2" s="252"/>
      <c r="D2" s="252"/>
      <c r="E2" s="252"/>
      <c r="F2" s="252"/>
      <c r="G2" s="252"/>
      <c r="H2" s="252"/>
      <c r="I2" s="252"/>
      <c r="J2" s="252"/>
      <c r="K2" s="252"/>
      <c r="L2" s="252"/>
      <c r="M2" s="252"/>
      <c r="N2" s="252"/>
    </row>
    <row r="3" spans="1:14" ht="32.25" customHeight="1" x14ac:dyDescent="0.25">
      <c r="A3" s="251" t="s">
        <v>114</v>
      </c>
      <c r="B3" s="251"/>
      <c r="C3" s="251"/>
      <c r="D3" s="251"/>
      <c r="E3" s="251"/>
      <c r="F3" s="251"/>
      <c r="G3" s="251"/>
      <c r="H3" s="251"/>
      <c r="I3" s="251"/>
      <c r="J3" s="251"/>
      <c r="K3" s="251"/>
      <c r="L3" s="251"/>
      <c r="M3" s="251"/>
      <c r="N3" s="251"/>
    </row>
    <row r="4" spans="1:14" x14ac:dyDescent="0.25">
      <c r="A4" s="156" t="s">
        <v>115</v>
      </c>
      <c r="B4" s="156"/>
      <c r="C4" s="156"/>
      <c r="D4" s="156"/>
      <c r="E4" s="156"/>
      <c r="F4" s="156"/>
      <c r="G4" s="156"/>
      <c r="H4" s="156"/>
      <c r="I4" s="156"/>
      <c r="J4" s="156"/>
      <c r="K4" s="156"/>
      <c r="L4" s="156"/>
      <c r="M4" s="156"/>
      <c r="N4" s="156"/>
    </row>
    <row r="5" spans="1:14" x14ac:dyDescent="0.25">
      <c r="A5" s="253" t="s">
        <v>116</v>
      </c>
      <c r="B5" s="253"/>
      <c r="C5" s="253"/>
      <c r="D5" s="253"/>
      <c r="E5" s="253"/>
      <c r="F5" s="253"/>
      <c r="G5" s="253"/>
      <c r="H5" s="253"/>
      <c r="I5" s="253"/>
      <c r="J5" s="253"/>
      <c r="K5" s="253"/>
      <c r="L5" s="253"/>
      <c r="M5" s="253"/>
      <c r="N5" s="253"/>
    </row>
    <row r="6" spans="1:14" x14ac:dyDescent="0.25">
      <c r="A6" s="231"/>
      <c r="B6" s="156"/>
      <c r="C6" s="156"/>
      <c r="D6" s="156"/>
      <c r="E6" s="156"/>
      <c r="F6" s="156"/>
      <c r="G6" s="156"/>
      <c r="H6" s="156"/>
      <c r="I6" s="156"/>
      <c r="J6" s="156"/>
      <c r="K6" s="156"/>
      <c r="L6" s="156"/>
      <c r="M6" s="156"/>
      <c r="N6" s="156"/>
    </row>
    <row r="7" spans="1:14" ht="18.75" customHeight="1" x14ac:dyDescent="0.25">
      <c r="A7" s="252" t="s">
        <v>117</v>
      </c>
      <c r="B7" s="252"/>
      <c r="C7" s="252"/>
      <c r="D7" s="252"/>
      <c r="E7" s="252"/>
      <c r="F7" s="252"/>
      <c r="G7" s="252"/>
      <c r="H7" s="252"/>
      <c r="I7" s="252"/>
      <c r="J7" s="252"/>
      <c r="K7" s="252"/>
      <c r="L7" s="252"/>
      <c r="M7" s="252"/>
      <c r="N7" s="252"/>
    </row>
    <row r="8" spans="1:14" ht="20.45" customHeight="1" x14ac:dyDescent="0.25">
      <c r="A8" s="252" t="s">
        <v>118</v>
      </c>
      <c r="B8" s="252"/>
      <c r="C8" s="252"/>
      <c r="D8" s="252"/>
      <c r="E8" s="252"/>
      <c r="F8" s="252"/>
      <c r="G8" s="252"/>
      <c r="H8" s="252"/>
      <c r="I8" s="252"/>
      <c r="J8" s="252"/>
      <c r="K8" s="252"/>
      <c r="L8" s="252"/>
      <c r="M8" s="252"/>
      <c r="N8" s="252"/>
    </row>
    <row r="9" spans="1:14" ht="30.75" customHeight="1" x14ac:dyDescent="0.25">
      <c r="A9" s="242" t="s">
        <v>163</v>
      </c>
      <c r="B9" s="242"/>
      <c r="C9" s="242"/>
      <c r="D9" s="242"/>
      <c r="E9" s="242"/>
      <c r="F9" s="242"/>
      <c r="G9" s="242"/>
      <c r="H9" s="242"/>
      <c r="I9" s="242"/>
      <c r="J9" s="242"/>
      <c r="K9" s="242"/>
      <c r="L9" s="242"/>
      <c r="M9" s="242"/>
      <c r="N9" s="242"/>
    </row>
    <row r="10" spans="1:14" x14ac:dyDescent="0.25">
      <c r="A10" s="232"/>
      <c r="B10" s="232"/>
      <c r="C10" s="232"/>
      <c r="D10" s="232"/>
      <c r="E10" s="232"/>
      <c r="F10" s="232"/>
      <c r="G10" s="232"/>
      <c r="H10" s="232"/>
      <c r="I10" s="232"/>
      <c r="J10" s="157"/>
      <c r="K10" s="157"/>
      <c r="L10" s="158"/>
      <c r="M10" s="158"/>
      <c r="N10" s="158"/>
    </row>
    <row r="11" spans="1:14" ht="75.599999999999994" customHeight="1" x14ac:dyDescent="0.25">
      <c r="A11" s="159" t="s">
        <v>58</v>
      </c>
      <c r="B11" s="249" t="s">
        <v>119</v>
      </c>
      <c r="C11" s="249"/>
      <c r="D11" s="249"/>
      <c r="E11" s="249"/>
      <c r="F11" s="249"/>
      <c r="G11" s="249"/>
      <c r="H11" s="249"/>
      <c r="I11" s="249"/>
      <c r="J11" s="249"/>
      <c r="K11" s="249"/>
      <c r="L11" s="249"/>
      <c r="M11" s="249"/>
      <c r="N11" s="249"/>
    </row>
    <row r="12" spans="1:14" x14ac:dyDescent="0.25">
      <c r="A12" s="160" t="s">
        <v>120</v>
      </c>
      <c r="B12" s="249" t="s">
        <v>121</v>
      </c>
      <c r="C12" s="249"/>
      <c r="D12" s="249"/>
      <c r="E12" s="249"/>
      <c r="F12" s="249"/>
      <c r="G12" s="249"/>
      <c r="H12" s="249"/>
      <c r="I12" s="249"/>
      <c r="J12" s="249"/>
      <c r="K12" s="249"/>
      <c r="L12" s="249"/>
      <c r="M12" s="249"/>
      <c r="N12" s="249"/>
    </row>
    <row r="13" spans="1:14" x14ac:dyDescent="0.25">
      <c r="A13" s="159" t="s">
        <v>94</v>
      </c>
      <c r="B13" s="249" t="s">
        <v>122</v>
      </c>
      <c r="C13" s="249"/>
      <c r="D13" s="249"/>
      <c r="E13" s="249"/>
      <c r="F13" s="249"/>
      <c r="G13" s="249"/>
      <c r="H13" s="249"/>
      <c r="I13" s="249"/>
      <c r="J13" s="249"/>
      <c r="K13" s="249"/>
      <c r="L13" s="249"/>
      <c r="M13" s="249"/>
      <c r="N13" s="249"/>
    </row>
    <row r="14" spans="1:14" ht="32.25" customHeight="1" x14ac:dyDescent="0.25">
      <c r="A14" s="159" t="s">
        <v>123</v>
      </c>
      <c r="B14" s="249" t="s">
        <v>124</v>
      </c>
      <c r="C14" s="249"/>
      <c r="D14" s="249"/>
      <c r="E14" s="249"/>
      <c r="F14" s="249"/>
      <c r="G14" s="249"/>
      <c r="H14" s="249"/>
      <c r="I14" s="249"/>
      <c r="J14" s="249"/>
      <c r="K14" s="249"/>
      <c r="L14" s="249"/>
      <c r="M14" s="249"/>
      <c r="N14" s="249"/>
    </row>
    <row r="15" spans="1:14" x14ac:dyDescent="0.25">
      <c r="A15" s="159" t="s">
        <v>2</v>
      </c>
      <c r="B15" s="249" t="s">
        <v>125</v>
      </c>
      <c r="C15" s="249"/>
      <c r="D15" s="249"/>
      <c r="E15" s="249"/>
      <c r="F15" s="249"/>
      <c r="G15" s="249"/>
      <c r="H15" s="249"/>
      <c r="I15" s="249"/>
      <c r="J15" s="249"/>
      <c r="K15" s="249"/>
      <c r="L15" s="249"/>
      <c r="M15" s="249"/>
      <c r="N15" s="249"/>
    </row>
    <row r="16" spans="1:14" x14ac:dyDescent="0.25">
      <c r="A16" s="161" t="s">
        <v>59</v>
      </c>
      <c r="B16" s="249" t="s">
        <v>126</v>
      </c>
      <c r="C16" s="249"/>
      <c r="D16" s="249"/>
      <c r="E16" s="249"/>
      <c r="F16" s="249"/>
      <c r="G16" s="249"/>
      <c r="H16" s="249"/>
      <c r="I16" s="249"/>
      <c r="J16" s="249"/>
      <c r="K16" s="249"/>
      <c r="L16" s="249"/>
      <c r="M16" s="249"/>
      <c r="N16" s="249"/>
    </row>
    <row r="17" spans="1:14" x14ac:dyDescent="0.25">
      <c r="A17" s="162" t="s">
        <v>60</v>
      </c>
      <c r="B17" s="249" t="s">
        <v>127</v>
      </c>
      <c r="C17" s="249"/>
      <c r="D17" s="249"/>
      <c r="E17" s="249"/>
      <c r="F17" s="249"/>
      <c r="G17" s="249"/>
      <c r="H17" s="249"/>
      <c r="I17" s="249"/>
      <c r="J17" s="249"/>
      <c r="K17" s="249"/>
      <c r="L17" s="249"/>
      <c r="M17" s="249"/>
      <c r="N17" s="249"/>
    </row>
    <row r="18" spans="1:14" x14ac:dyDescent="0.25">
      <c r="A18" s="163" t="s">
        <v>3</v>
      </c>
      <c r="B18" s="249" t="s">
        <v>128</v>
      </c>
      <c r="C18" s="249"/>
      <c r="D18" s="249"/>
      <c r="E18" s="249"/>
      <c r="F18" s="249"/>
      <c r="G18" s="249"/>
      <c r="H18" s="249"/>
      <c r="I18" s="249"/>
      <c r="J18" s="249"/>
      <c r="K18" s="249"/>
      <c r="L18" s="249"/>
      <c r="M18" s="249"/>
      <c r="N18" s="249"/>
    </row>
    <row r="19" spans="1:14" x14ac:dyDescent="0.25">
      <c r="A19" s="163" t="s">
        <v>4</v>
      </c>
      <c r="B19" s="249" t="s">
        <v>129</v>
      </c>
      <c r="C19" s="249"/>
      <c r="D19" s="249"/>
      <c r="E19" s="249"/>
      <c r="F19" s="249"/>
      <c r="G19" s="249"/>
      <c r="H19" s="249"/>
      <c r="I19" s="249"/>
      <c r="J19" s="249"/>
      <c r="K19" s="249"/>
      <c r="L19" s="249"/>
      <c r="M19" s="249"/>
      <c r="N19" s="249"/>
    </row>
    <row r="20" spans="1:14" x14ac:dyDescent="0.25">
      <c r="A20" s="163" t="s">
        <v>5</v>
      </c>
      <c r="B20" s="249" t="s">
        <v>130</v>
      </c>
      <c r="C20" s="249"/>
      <c r="D20" s="249"/>
      <c r="E20" s="249"/>
      <c r="F20" s="249"/>
      <c r="G20" s="249"/>
      <c r="H20" s="249"/>
      <c r="I20" s="249"/>
      <c r="J20" s="249"/>
      <c r="K20" s="249"/>
      <c r="L20" s="249"/>
      <c r="M20" s="249"/>
      <c r="N20" s="249"/>
    </row>
    <row r="21" spans="1:14" x14ac:dyDescent="0.25">
      <c r="A21" s="160" t="s">
        <v>56</v>
      </c>
      <c r="B21" s="249" t="s">
        <v>131</v>
      </c>
      <c r="C21" s="249"/>
      <c r="D21" s="249"/>
      <c r="E21" s="249"/>
      <c r="F21" s="249"/>
      <c r="G21" s="249"/>
      <c r="H21" s="249"/>
      <c r="I21" s="249"/>
      <c r="J21" s="249"/>
      <c r="K21" s="249"/>
      <c r="L21" s="249"/>
      <c r="M21" s="249"/>
      <c r="N21" s="249"/>
    </row>
    <row r="22" spans="1:14" x14ac:dyDescent="0.25">
      <c r="A22" s="160" t="s">
        <v>132</v>
      </c>
      <c r="B22" s="249" t="s">
        <v>133</v>
      </c>
      <c r="C22" s="249"/>
      <c r="D22" s="249"/>
      <c r="E22" s="249"/>
      <c r="F22" s="249"/>
      <c r="G22" s="249"/>
      <c r="H22" s="249"/>
      <c r="I22" s="249"/>
      <c r="J22" s="249"/>
      <c r="K22" s="249"/>
      <c r="L22" s="249"/>
      <c r="M22" s="249"/>
      <c r="N22" s="249"/>
    </row>
    <row r="23" spans="1:14" ht="44.25" customHeight="1" x14ac:dyDescent="0.25">
      <c r="A23" s="164" t="s">
        <v>134</v>
      </c>
      <c r="B23" s="249" t="s">
        <v>135</v>
      </c>
      <c r="C23" s="249"/>
      <c r="D23" s="249"/>
      <c r="E23" s="249"/>
      <c r="F23" s="249"/>
      <c r="G23" s="249"/>
      <c r="H23" s="249"/>
      <c r="I23" s="249"/>
      <c r="J23" s="249"/>
      <c r="K23" s="249"/>
      <c r="L23" s="249"/>
      <c r="M23" s="249"/>
      <c r="N23" s="249"/>
    </row>
    <row r="24" spans="1:14" ht="30" x14ac:dyDescent="0.25">
      <c r="A24" s="164" t="s">
        <v>136</v>
      </c>
      <c r="B24" s="249" t="s">
        <v>137</v>
      </c>
      <c r="C24" s="249"/>
      <c r="D24" s="249"/>
      <c r="E24" s="249"/>
      <c r="F24" s="249"/>
      <c r="G24" s="249"/>
      <c r="H24" s="249"/>
      <c r="I24" s="249"/>
      <c r="J24" s="249"/>
      <c r="K24" s="249"/>
      <c r="L24" s="249"/>
      <c r="M24" s="249"/>
      <c r="N24" s="249"/>
    </row>
    <row r="25" spans="1:14" x14ac:dyDescent="0.25">
      <c r="A25" s="159" t="s">
        <v>138</v>
      </c>
      <c r="B25" s="249" t="s">
        <v>139</v>
      </c>
      <c r="C25" s="249"/>
      <c r="D25" s="249"/>
      <c r="E25" s="249"/>
      <c r="F25" s="249"/>
      <c r="G25" s="249"/>
      <c r="H25" s="249"/>
      <c r="I25" s="249"/>
      <c r="J25" s="249"/>
      <c r="K25" s="249"/>
      <c r="L25" s="249"/>
      <c r="M25" s="249"/>
      <c r="N25" s="249"/>
    </row>
    <row r="26" spans="1:14" ht="30" customHeight="1" x14ac:dyDescent="0.25">
      <c r="A26" s="159" t="s">
        <v>140</v>
      </c>
      <c r="B26" s="254" t="s">
        <v>141</v>
      </c>
      <c r="C26" s="254"/>
      <c r="D26" s="254"/>
      <c r="E26" s="254"/>
      <c r="F26" s="254"/>
      <c r="G26" s="254"/>
      <c r="H26" s="254"/>
      <c r="I26" s="254"/>
      <c r="J26" s="254"/>
      <c r="K26" s="254"/>
      <c r="L26" s="254"/>
      <c r="M26" s="254"/>
      <c r="N26" s="254"/>
    </row>
    <row r="27" spans="1:14" x14ac:dyDescent="0.25">
      <c r="A27" s="160" t="s">
        <v>142</v>
      </c>
      <c r="B27" s="249" t="s">
        <v>143</v>
      </c>
      <c r="C27" s="249"/>
      <c r="D27" s="249"/>
      <c r="E27" s="249"/>
      <c r="F27" s="249"/>
      <c r="G27" s="249"/>
      <c r="H27" s="249"/>
      <c r="I27" s="249"/>
      <c r="J27" s="249"/>
      <c r="K27" s="249"/>
      <c r="L27" s="249"/>
      <c r="M27" s="249"/>
      <c r="N27" s="249"/>
    </row>
    <row r="28" spans="1:14" x14ac:dyDescent="0.25">
      <c r="A28" s="237"/>
      <c r="B28" s="237"/>
      <c r="C28" s="237"/>
      <c r="D28" s="237"/>
      <c r="E28" s="237"/>
      <c r="F28" s="237"/>
      <c r="G28" s="237"/>
      <c r="H28" s="237"/>
      <c r="I28" s="237"/>
      <c r="J28" s="237"/>
      <c r="K28" s="237"/>
      <c r="L28" s="237"/>
      <c r="M28" s="237"/>
      <c r="N28" s="237"/>
    </row>
    <row r="29" spans="1:14" ht="29.1" customHeight="1" x14ac:dyDescent="0.25">
      <c r="A29" s="233" t="s">
        <v>95</v>
      </c>
      <c r="B29" s="249" t="s">
        <v>150</v>
      </c>
      <c r="C29" s="249"/>
      <c r="D29" s="249"/>
      <c r="E29" s="249"/>
      <c r="F29" s="249"/>
      <c r="G29" s="249"/>
      <c r="H29" s="249"/>
      <c r="I29" s="249"/>
      <c r="J29" s="249"/>
      <c r="K29" s="249"/>
      <c r="L29" s="249"/>
      <c r="M29" s="249"/>
      <c r="N29" s="249"/>
    </row>
    <row r="30" spans="1:14" x14ac:dyDescent="0.25">
      <c r="A30" s="233" t="s">
        <v>96</v>
      </c>
      <c r="B30" s="249" t="s">
        <v>151</v>
      </c>
      <c r="C30" s="249"/>
      <c r="D30" s="249"/>
      <c r="E30" s="249"/>
      <c r="F30" s="249"/>
      <c r="G30" s="249"/>
      <c r="H30" s="249"/>
      <c r="I30" s="249"/>
      <c r="J30" s="249"/>
      <c r="K30" s="249"/>
      <c r="L30" s="249"/>
      <c r="M30" s="249"/>
      <c r="N30" s="249"/>
    </row>
    <row r="31" spans="1:14" ht="30" customHeight="1" x14ac:dyDescent="0.25">
      <c r="A31" s="233" t="s">
        <v>97</v>
      </c>
      <c r="B31" s="249" t="s">
        <v>152</v>
      </c>
      <c r="C31" s="249"/>
      <c r="D31" s="249"/>
      <c r="E31" s="249"/>
      <c r="F31" s="249"/>
      <c r="G31" s="249"/>
      <c r="H31" s="249"/>
      <c r="I31" s="249"/>
      <c r="J31" s="249"/>
      <c r="K31" s="249"/>
      <c r="L31" s="249"/>
      <c r="M31" s="249"/>
      <c r="N31" s="249"/>
    </row>
    <row r="32" spans="1:14" x14ac:dyDescent="0.25">
      <c r="A32" s="233"/>
      <c r="B32" s="238" t="s">
        <v>153</v>
      </c>
      <c r="C32" s="230"/>
      <c r="D32" s="230"/>
      <c r="E32" s="230"/>
      <c r="F32" s="230"/>
      <c r="G32" s="230"/>
      <c r="H32" s="230"/>
      <c r="I32" s="230"/>
      <c r="J32" s="230"/>
      <c r="K32" s="230"/>
      <c r="L32" s="230"/>
      <c r="M32" s="230"/>
      <c r="N32" s="230"/>
    </row>
    <row r="33" spans="1:14" ht="30" customHeight="1" x14ac:dyDescent="0.25">
      <c r="A33" s="233" t="s">
        <v>98</v>
      </c>
      <c r="B33" s="249" t="s">
        <v>154</v>
      </c>
      <c r="C33" s="249"/>
      <c r="D33" s="249"/>
      <c r="E33" s="249"/>
      <c r="F33" s="249"/>
      <c r="G33" s="249"/>
      <c r="H33" s="249"/>
      <c r="I33" s="249"/>
      <c r="J33" s="249"/>
      <c r="K33" s="249"/>
      <c r="L33" s="249"/>
      <c r="M33" s="249"/>
      <c r="N33" s="249"/>
    </row>
    <row r="34" spans="1:14" ht="30.6" customHeight="1" x14ac:dyDescent="0.25">
      <c r="A34" s="234" t="s">
        <v>99</v>
      </c>
      <c r="B34" s="249" t="s">
        <v>144</v>
      </c>
      <c r="C34" s="249"/>
      <c r="D34" s="249"/>
      <c r="E34" s="249"/>
      <c r="F34" s="249"/>
      <c r="G34" s="249"/>
      <c r="H34" s="249"/>
      <c r="I34" s="249"/>
      <c r="J34" s="249"/>
      <c r="K34" s="249"/>
      <c r="L34" s="249"/>
      <c r="M34" s="249"/>
      <c r="N34" s="249"/>
    </row>
    <row r="35" spans="1:14" x14ac:dyDescent="0.25">
      <c r="A35" s="233" t="s">
        <v>100</v>
      </c>
      <c r="B35" s="249" t="s">
        <v>155</v>
      </c>
      <c r="C35" s="249"/>
      <c r="D35" s="249"/>
      <c r="E35" s="249"/>
      <c r="F35" s="249"/>
      <c r="G35" s="249"/>
      <c r="H35" s="249"/>
      <c r="I35" s="249"/>
      <c r="J35" s="249"/>
      <c r="K35" s="249"/>
      <c r="L35" s="249"/>
      <c r="M35" s="249"/>
      <c r="N35" s="249"/>
    </row>
    <row r="36" spans="1:14" x14ac:dyDescent="0.25">
      <c r="A36" s="233" t="s">
        <v>101</v>
      </c>
      <c r="B36" s="249" t="s">
        <v>145</v>
      </c>
      <c r="C36" s="249"/>
      <c r="D36" s="249"/>
      <c r="E36" s="249"/>
      <c r="F36" s="249"/>
      <c r="G36" s="249"/>
      <c r="H36" s="249"/>
      <c r="I36" s="249"/>
      <c r="J36" s="249"/>
      <c r="K36" s="249"/>
      <c r="L36" s="249"/>
      <c r="M36" s="249"/>
      <c r="N36" s="249"/>
    </row>
    <row r="37" spans="1:14" x14ac:dyDescent="0.25">
      <c r="A37" s="233" t="s">
        <v>102</v>
      </c>
      <c r="B37" s="249" t="s">
        <v>156</v>
      </c>
      <c r="C37" s="249"/>
      <c r="D37" s="249"/>
      <c r="E37" s="249"/>
      <c r="F37" s="249"/>
      <c r="G37" s="249"/>
      <c r="H37" s="249"/>
      <c r="I37" s="249"/>
      <c r="J37" s="249"/>
      <c r="K37" s="249"/>
      <c r="L37" s="249"/>
      <c r="M37" s="249"/>
      <c r="N37" s="249"/>
    </row>
    <row r="38" spans="1:14" x14ac:dyDescent="0.25">
      <c r="A38" s="233" t="s">
        <v>103</v>
      </c>
      <c r="B38" s="249" t="s">
        <v>157</v>
      </c>
      <c r="C38" s="249"/>
      <c r="D38" s="249"/>
      <c r="E38" s="249"/>
      <c r="F38" s="249"/>
      <c r="G38" s="249"/>
      <c r="H38" s="249"/>
      <c r="I38" s="249"/>
      <c r="J38" s="249"/>
      <c r="K38" s="249"/>
      <c r="L38" s="249"/>
      <c r="M38" s="249"/>
      <c r="N38" s="249"/>
    </row>
    <row r="39" spans="1:14" x14ac:dyDescent="0.25">
      <c r="A39" s="233" t="s">
        <v>104</v>
      </c>
      <c r="B39" s="249" t="s">
        <v>158</v>
      </c>
      <c r="C39" s="249"/>
      <c r="D39" s="249"/>
      <c r="E39" s="249"/>
      <c r="F39" s="249"/>
      <c r="G39" s="249"/>
      <c r="H39" s="249"/>
      <c r="I39" s="249"/>
      <c r="J39" s="249"/>
      <c r="K39" s="249"/>
      <c r="L39" s="249"/>
      <c r="M39" s="249"/>
      <c r="N39" s="249"/>
    </row>
    <row r="40" spans="1:14" ht="30.6" customHeight="1" x14ac:dyDescent="0.25">
      <c r="A40" s="235" t="s">
        <v>105</v>
      </c>
      <c r="B40" s="250" t="s">
        <v>159</v>
      </c>
      <c r="C40" s="250"/>
      <c r="D40" s="250"/>
      <c r="E40" s="250"/>
      <c r="F40" s="250"/>
      <c r="G40" s="250"/>
      <c r="H40" s="250"/>
      <c r="I40" s="250"/>
      <c r="J40" s="250"/>
      <c r="K40" s="250"/>
      <c r="L40" s="250"/>
      <c r="M40" s="250"/>
      <c r="N40" s="250"/>
    </row>
    <row r="41" spans="1:14" ht="30" x14ac:dyDescent="0.25">
      <c r="A41" s="234" t="s">
        <v>106</v>
      </c>
      <c r="B41" s="249" t="s">
        <v>160</v>
      </c>
      <c r="C41" s="249"/>
      <c r="D41" s="249"/>
      <c r="E41" s="249"/>
      <c r="F41" s="249"/>
      <c r="G41" s="249"/>
      <c r="H41" s="249"/>
      <c r="I41" s="249"/>
      <c r="J41" s="249"/>
      <c r="K41" s="249"/>
      <c r="L41" s="249"/>
      <c r="M41" s="249"/>
      <c r="N41" s="249"/>
    </row>
    <row r="42" spans="1:14" ht="14.45" customHeight="1" x14ac:dyDescent="0.25">
      <c r="A42" s="234" t="s">
        <v>146</v>
      </c>
      <c r="B42" s="249" t="s">
        <v>161</v>
      </c>
      <c r="C42" s="249"/>
      <c r="D42" s="249"/>
      <c r="E42" s="249"/>
      <c r="F42" s="249"/>
      <c r="G42" s="249"/>
      <c r="H42" s="249"/>
      <c r="I42" s="249"/>
      <c r="J42" s="249"/>
      <c r="K42" s="249"/>
      <c r="L42" s="249"/>
      <c r="M42" s="249"/>
      <c r="N42" s="249"/>
    </row>
    <row r="43" spans="1:14" ht="30" customHeight="1" x14ac:dyDescent="0.25">
      <c r="A43" s="233" t="s">
        <v>108</v>
      </c>
      <c r="B43" s="249" t="s">
        <v>162</v>
      </c>
      <c r="C43" s="249"/>
      <c r="D43" s="249"/>
      <c r="E43" s="249"/>
      <c r="F43" s="249"/>
      <c r="G43" s="249"/>
      <c r="H43" s="249"/>
      <c r="I43" s="249"/>
      <c r="J43" s="249"/>
      <c r="K43" s="249"/>
      <c r="L43" s="249"/>
      <c r="M43" s="249"/>
      <c r="N43" s="249"/>
    </row>
    <row r="44" spans="1:14" x14ac:dyDescent="0.25">
      <c r="A44" s="236" t="s">
        <v>109</v>
      </c>
      <c r="B44" s="249" t="s">
        <v>147</v>
      </c>
      <c r="C44" s="249"/>
      <c r="D44" s="249"/>
      <c r="E44" s="249"/>
      <c r="F44" s="249"/>
      <c r="G44" s="249"/>
      <c r="H44" s="249"/>
      <c r="I44" s="249"/>
      <c r="J44" s="249"/>
      <c r="K44" s="249"/>
      <c r="L44" s="249"/>
      <c r="M44" s="249"/>
      <c r="N44" s="249"/>
    </row>
    <row r="45" spans="1:14" x14ac:dyDescent="0.25">
      <c r="A45" s="236" t="s">
        <v>110</v>
      </c>
      <c r="B45" s="249" t="s">
        <v>148</v>
      </c>
      <c r="C45" s="249"/>
      <c r="D45" s="249"/>
      <c r="E45" s="249"/>
      <c r="F45" s="249"/>
      <c r="G45" s="249"/>
      <c r="H45" s="249"/>
      <c r="I45" s="249"/>
      <c r="J45" s="249"/>
      <c r="K45" s="249"/>
      <c r="L45" s="249"/>
      <c r="M45" s="249"/>
      <c r="N45" s="249"/>
    </row>
    <row r="46" spans="1:14" ht="30" x14ac:dyDescent="0.25">
      <c r="A46" s="236" t="s">
        <v>111</v>
      </c>
      <c r="B46" s="249" t="s">
        <v>149</v>
      </c>
      <c r="C46" s="249"/>
      <c r="D46" s="249"/>
      <c r="E46" s="249"/>
      <c r="F46" s="249"/>
      <c r="G46" s="249"/>
      <c r="H46" s="249"/>
      <c r="I46" s="249"/>
      <c r="J46" s="249"/>
      <c r="K46" s="249"/>
      <c r="L46" s="249"/>
      <c r="M46" s="249"/>
      <c r="N46" s="249"/>
    </row>
  </sheetData>
  <sheetProtection sheet="1" objects="1" scenarios="1"/>
  <customSheetViews>
    <customSheetView guid="{BCBC1B11-4E9B-4E8B-8945-781F487FE216}" scale="80" fitToPage="1">
      <selection activeCell="A9" sqref="A9:N9"/>
      <pageMargins left="0.70866141732283472" right="0.70866141732283472" top="0.78740157480314965" bottom="0.78740157480314965" header="0.31496062992125984" footer="0.31496062992125984"/>
      <pageSetup paperSize="9" scale="72" orientation="landscape" r:id="rId1"/>
      <headerFooter>
        <oddHeader xml:space="preserve">&amp;L&amp;"-,Fett"&amp;A
</oddHeader>
      </headerFooter>
    </customSheetView>
    <customSheetView guid="{230BA401-F0C0-4897-9C7E-9DC1DEAEC41D}" scale="80" fitToPage="1">
      <selection activeCell="C54" sqref="C54"/>
      <pageMargins left="0.70866141732283472" right="0.70866141732283472" top="0.78740157480314965" bottom="0.78740157480314965" header="0.31496062992125984" footer="0.31496062992125984"/>
      <pageSetup paperSize="9" scale="72" orientation="landscape" r:id="rId2"/>
      <headerFooter>
        <oddHeader xml:space="preserve">&amp;L&amp;"-,Fett"&amp;A
</oddHeader>
      </headerFooter>
    </customSheetView>
  </customSheetViews>
  <mergeCells count="41">
    <mergeCell ref="B27:N27"/>
    <mergeCell ref="B16:N16"/>
    <mergeCell ref="B17:N17"/>
    <mergeCell ref="B18:N18"/>
    <mergeCell ref="B19:N19"/>
    <mergeCell ref="B20:N20"/>
    <mergeCell ref="B21:N21"/>
    <mergeCell ref="B22:N22"/>
    <mergeCell ref="B23:N23"/>
    <mergeCell ref="B24:N24"/>
    <mergeCell ref="B25:N25"/>
    <mergeCell ref="B26:N26"/>
    <mergeCell ref="B15:N15"/>
    <mergeCell ref="A1:N1"/>
    <mergeCell ref="A2:N2"/>
    <mergeCell ref="A3:N3"/>
    <mergeCell ref="A5:N5"/>
    <mergeCell ref="A7:N7"/>
    <mergeCell ref="A8:N8"/>
    <mergeCell ref="A9:N9"/>
    <mergeCell ref="B11:N11"/>
    <mergeCell ref="B12:N12"/>
    <mergeCell ref="B13:N13"/>
    <mergeCell ref="B14:N14"/>
    <mergeCell ref="B29:N29"/>
    <mergeCell ref="B30:N30"/>
    <mergeCell ref="B31:N31"/>
    <mergeCell ref="B33:N33"/>
    <mergeCell ref="B34:N34"/>
    <mergeCell ref="B35:N35"/>
    <mergeCell ref="B36:N36"/>
    <mergeCell ref="B37:N37"/>
    <mergeCell ref="B38:N38"/>
    <mergeCell ref="B39:N39"/>
    <mergeCell ref="B45:N45"/>
    <mergeCell ref="B46:N46"/>
    <mergeCell ref="B40:N40"/>
    <mergeCell ref="B41:N41"/>
    <mergeCell ref="B42:N42"/>
    <mergeCell ref="B43:N43"/>
    <mergeCell ref="B44:N44"/>
  </mergeCells>
  <hyperlinks>
    <hyperlink ref="A5" r:id="rId3"/>
    <hyperlink ref="B32" r:id="rId4"/>
  </hyperlinks>
  <pageMargins left="0.70866141732283472" right="0.70866141732283472" top="0.78740157480314965" bottom="0.78740157480314965" header="0.31496062992125984" footer="0.31496062992125984"/>
  <pageSetup paperSize="9" scale="72" orientation="landscape" r:id="rId5"/>
  <headerFooter>
    <oddHeader xml:space="preserve">&amp;L&amp;"-,Fett"&amp;A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Normal="100" zoomScalePageLayoutView="110" workbookViewId="0">
      <selection activeCell="C8" sqref="C8"/>
    </sheetView>
  </sheetViews>
  <sheetFormatPr baseColWidth="10" defaultColWidth="11" defaultRowHeight="15" x14ac:dyDescent="0.25"/>
  <cols>
    <col min="1" max="1" width="30.5" style="135" bestFit="1" customWidth="1"/>
    <col min="2" max="16384" width="11" style="135"/>
  </cols>
  <sheetData>
    <row r="1" spans="1:2" ht="18.75" x14ac:dyDescent="0.3">
      <c r="A1" s="187" t="s">
        <v>89</v>
      </c>
      <c r="B1" s="188">
        <f>Ausblenden!A82</f>
        <v>2025</v>
      </c>
    </row>
    <row r="3" spans="1:2" x14ac:dyDescent="0.25">
      <c r="A3" s="146" t="s">
        <v>23</v>
      </c>
      <c r="B3" s="134">
        <f>'Deckblatt 2025'!C3</f>
        <v>0</v>
      </c>
    </row>
    <row r="4" spans="1:2" x14ac:dyDescent="0.25">
      <c r="A4" s="147" t="s">
        <v>72</v>
      </c>
      <c r="B4" s="134">
        <f>'Deckblatt 2025'!C5</f>
        <v>0</v>
      </c>
    </row>
    <row r="5" spans="1:2" x14ac:dyDescent="0.25">
      <c r="A5" s="147" t="s">
        <v>93</v>
      </c>
      <c r="B5" s="134">
        <f>'Deckblatt 2025'!C7</f>
        <v>0</v>
      </c>
    </row>
    <row r="6" spans="1:2" x14ac:dyDescent="0.25">
      <c r="A6" s="147" t="s">
        <v>0</v>
      </c>
      <c r="B6" s="134">
        <f>'Deckblatt 2025'!C9</f>
        <v>0</v>
      </c>
    </row>
    <row r="7" spans="1:2" x14ac:dyDescent="0.25">
      <c r="A7" s="28" t="s">
        <v>82</v>
      </c>
      <c r="B7" s="134">
        <f>'Deckblatt 2025'!C11</f>
        <v>0</v>
      </c>
    </row>
    <row r="8" spans="1:2" x14ac:dyDescent="0.25">
      <c r="A8" s="28" t="s">
        <v>71</v>
      </c>
      <c r="B8" s="134">
        <f>'Deckblatt 2025'!C13</f>
        <v>0</v>
      </c>
    </row>
    <row r="9" spans="1:2" x14ac:dyDescent="0.25">
      <c r="A9" s="28"/>
    </row>
  </sheetData>
  <sheetProtection sheet="1" objects="1" scenarios="1"/>
  <customSheetViews>
    <customSheetView guid="{BCBC1B11-4E9B-4E8B-8945-781F487FE216}">
      <selection activeCell="C8" sqref="C8"/>
      <pageMargins left="0.7" right="0.7" top="0.78740157499999996" bottom="0.78740157499999996" header="0.3" footer="0.3"/>
      <pageSetup paperSize="9" orientation="portrait" r:id="rId1"/>
    </customSheetView>
    <customSheetView guid="{230BA401-F0C0-4897-9C7E-9DC1DEAEC41D}">
      <selection activeCell="C8" sqref="C8"/>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A2" sqref="A2:A19"/>
    </sheetView>
  </sheetViews>
  <sheetFormatPr baseColWidth="10" defaultColWidth="11" defaultRowHeight="15" x14ac:dyDescent="0.25"/>
  <cols>
    <col min="1" max="1" width="57" style="1" customWidth="1"/>
    <col min="2" max="2" width="15.625" style="1" customWidth="1"/>
    <col min="3" max="16384" width="11" style="1"/>
  </cols>
  <sheetData>
    <row r="2" spans="1:3" x14ac:dyDescent="0.25">
      <c r="A2" s="1" t="s">
        <v>28</v>
      </c>
      <c r="C2" s="1" t="s">
        <v>42</v>
      </c>
    </row>
    <row r="3" spans="1:3" x14ac:dyDescent="0.25">
      <c r="A3" s="12" t="s">
        <v>30</v>
      </c>
      <c r="C3" s="1" t="s">
        <v>43</v>
      </c>
    </row>
    <row r="4" spans="1:3" x14ac:dyDescent="0.25">
      <c r="A4" s="12" t="s">
        <v>31</v>
      </c>
      <c r="C4" s="1" t="s">
        <v>44</v>
      </c>
    </row>
    <row r="5" spans="1:3" x14ac:dyDescent="0.25">
      <c r="A5" s="12" t="s">
        <v>32</v>
      </c>
      <c r="C5" s="1" t="s">
        <v>29</v>
      </c>
    </row>
    <row r="6" spans="1:3" x14ac:dyDescent="0.25">
      <c r="A6" s="12" t="s">
        <v>33</v>
      </c>
      <c r="C6" s="1" t="s">
        <v>61</v>
      </c>
    </row>
    <row r="7" spans="1:3" x14ac:dyDescent="0.25">
      <c r="A7" s="1" t="s">
        <v>34</v>
      </c>
      <c r="C7" s="1" t="s">
        <v>49</v>
      </c>
    </row>
    <row r="8" spans="1:3" x14ac:dyDescent="0.25">
      <c r="A8" s="1" t="s">
        <v>54</v>
      </c>
      <c r="C8" s="1" t="s">
        <v>45</v>
      </c>
    </row>
    <row r="9" spans="1:3" x14ac:dyDescent="0.25">
      <c r="A9" s="1" t="s">
        <v>53</v>
      </c>
      <c r="C9" s="1" t="s">
        <v>46</v>
      </c>
    </row>
    <row r="10" spans="1:3" x14ac:dyDescent="0.25">
      <c r="A10" s="1" t="s">
        <v>35</v>
      </c>
      <c r="C10" s="1" t="s">
        <v>47</v>
      </c>
    </row>
    <row r="11" spans="1:3" x14ac:dyDescent="0.25">
      <c r="A11" s="1" t="s">
        <v>36</v>
      </c>
      <c r="C11" s="1" t="s">
        <v>48</v>
      </c>
    </row>
    <row r="12" spans="1:3" x14ac:dyDescent="0.25">
      <c r="A12" s="12" t="s">
        <v>37</v>
      </c>
      <c r="C12" s="13" t="s">
        <v>63</v>
      </c>
    </row>
    <row r="13" spans="1:3" x14ac:dyDescent="0.25">
      <c r="A13" s="1" t="s">
        <v>38</v>
      </c>
    </row>
    <row r="14" spans="1:3" x14ac:dyDescent="0.25">
      <c r="A14" s="1" t="s">
        <v>39</v>
      </c>
    </row>
    <row r="15" spans="1:3" x14ac:dyDescent="0.25">
      <c r="A15" s="1" t="s">
        <v>40</v>
      </c>
    </row>
    <row r="16" spans="1:3" x14ac:dyDescent="0.25">
      <c r="A16" s="1" t="s">
        <v>52</v>
      </c>
    </row>
    <row r="17" spans="1:1" x14ac:dyDescent="0.25">
      <c r="A17" s="1" t="s">
        <v>50</v>
      </c>
    </row>
    <row r="18" spans="1:1" x14ac:dyDescent="0.25">
      <c r="A18" s="1" t="s">
        <v>51</v>
      </c>
    </row>
    <row r="19" spans="1:1" x14ac:dyDescent="0.25">
      <c r="A19" s="1" t="s">
        <v>41</v>
      </c>
    </row>
  </sheetData>
  <customSheetViews>
    <customSheetView guid="{BCBC1B11-4E9B-4E8B-8945-781F487FE216}" state="hidden">
      <selection activeCell="A2" sqref="A2:A19"/>
      <pageMargins left="0.7" right="0.7" top="0.78740157499999996" bottom="0.78740157499999996" header="0.3" footer="0.3"/>
    </customSheetView>
    <customSheetView guid="{230BA401-F0C0-4897-9C7E-9DC1DEAEC41D}" state="hidden">
      <selection activeCell="A2" sqref="A2:A19"/>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topLeftCell="A4" zoomScale="80" zoomScaleNormal="80" workbookViewId="0">
      <selection activeCell="B5" sqref="B5"/>
    </sheetView>
  </sheetViews>
  <sheetFormatPr baseColWidth="10" defaultColWidth="10.625" defaultRowHeight="15" x14ac:dyDescent="0.25"/>
  <cols>
    <col min="1" max="1" width="18.25" style="127" bestFit="1" customWidth="1"/>
    <col min="2" max="2" width="23.875" style="127" bestFit="1" customWidth="1"/>
    <col min="3" max="8" width="10.625" style="127"/>
    <col min="9" max="9" width="12.25" style="127" customWidth="1"/>
    <col min="10" max="10" width="10.625" style="127"/>
    <col min="11" max="11" width="42.375" style="127" customWidth="1"/>
    <col min="12" max="16384" width="10.625" style="127"/>
  </cols>
  <sheetData>
    <row r="1" spans="1:11" ht="18.75" x14ac:dyDescent="0.3">
      <c r="A1" s="177" t="s">
        <v>85</v>
      </c>
      <c r="B1" s="176">
        <f>Ausblenden!A82</f>
        <v>2025</v>
      </c>
    </row>
    <row r="3" spans="1:11" ht="15.75" x14ac:dyDescent="0.25">
      <c r="A3" s="146" t="s">
        <v>0</v>
      </c>
      <c r="B3" s="125">
        <f>'Deckblatt 2025'!C9</f>
        <v>0</v>
      </c>
      <c r="C3" s="126"/>
      <c r="D3" s="38"/>
      <c r="E3" s="126"/>
      <c r="F3" s="126"/>
      <c r="G3" s="126"/>
      <c r="H3" s="126"/>
      <c r="I3" s="124"/>
      <c r="J3" s="124"/>
      <c r="K3" s="39"/>
    </row>
    <row r="4" spans="1:11" ht="15.75" x14ac:dyDescent="0.25">
      <c r="A4" s="147" t="s">
        <v>82</v>
      </c>
      <c r="B4" s="125">
        <f>'Deckblatt 2025'!C11</f>
        <v>0</v>
      </c>
      <c r="C4" s="128"/>
      <c r="D4" s="128"/>
      <c r="E4" s="128"/>
      <c r="F4" s="128"/>
      <c r="G4" s="126"/>
      <c r="H4" s="126"/>
      <c r="I4" s="40"/>
      <c r="J4" s="41"/>
      <c r="K4" s="42"/>
    </row>
    <row r="5" spans="1:11" x14ac:dyDescent="0.25">
      <c r="A5" s="147" t="s">
        <v>71</v>
      </c>
      <c r="B5" s="200">
        <f>'Deckblatt 2025'!C13</f>
        <v>0</v>
      </c>
    </row>
    <row r="6" spans="1:11" x14ac:dyDescent="0.25">
      <c r="A6" s="28"/>
    </row>
  </sheetData>
  <sheetProtection sheet="1" objects="1" scenarios="1"/>
  <customSheetViews>
    <customSheetView guid="{BCBC1B11-4E9B-4E8B-8945-781F487FE216}" scale="80" fitToPage="1" topLeftCell="A4">
      <selection activeCell="B5" sqref="B5"/>
      <pageMargins left="0.70866141732283472" right="0.70866141732283472" top="0.78740157480314965" bottom="0.78740157480314965" header="0.31496062992125984" footer="0.31496062992125984"/>
      <pageSetup paperSize="9" scale="60" orientation="landscape" r:id="rId1"/>
    </customSheetView>
    <customSheetView guid="{230BA401-F0C0-4897-9C7E-9DC1DEAEC41D}" scale="80" fitToPage="1" topLeftCell="A4">
      <selection activeCell="B5" sqref="B5"/>
      <pageMargins left="0.70866141732283472" right="0.70866141732283472" top="0.78740157480314965" bottom="0.78740157480314965" header="0.31496062992125984" footer="0.31496062992125984"/>
      <pageSetup paperSize="9" scale="60" orientation="landscape" r:id="rId2"/>
    </customSheetView>
  </customSheetViews>
  <pageMargins left="0.70866141732283472" right="0.70866141732283472" top="0.78740157480314965" bottom="0.78740157480314965" header="0.31496062992125984" footer="0.31496062992125984"/>
  <pageSetup paperSize="9" scale="6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zoomScale="80" zoomScaleNormal="80" workbookViewId="0">
      <selection activeCell="F3" sqref="F3"/>
    </sheetView>
  </sheetViews>
  <sheetFormatPr baseColWidth="10" defaultColWidth="10.625" defaultRowHeight="14.25" x14ac:dyDescent="0.2"/>
  <cols>
    <col min="1" max="1" width="19.375" style="36" bestFit="1" customWidth="1"/>
    <col min="2" max="8" width="10.625" style="36"/>
    <col min="9" max="9" width="10.625" style="36" customWidth="1"/>
    <col min="10" max="10" width="42.875" style="36" customWidth="1"/>
    <col min="11" max="16384" width="10.625" style="36"/>
  </cols>
  <sheetData>
    <row r="1" spans="1:10" ht="18.75" x14ac:dyDescent="0.3">
      <c r="A1" s="176" t="s">
        <v>86</v>
      </c>
      <c r="B1" s="176">
        <f>Ausblenden!A82</f>
        <v>2025</v>
      </c>
    </row>
    <row r="3" spans="1:10" ht="15.75" x14ac:dyDescent="0.25">
      <c r="A3" s="146" t="s">
        <v>0</v>
      </c>
      <c r="B3" s="43">
        <f>'Deckblatt 2025'!C9</f>
        <v>0</v>
      </c>
      <c r="C3" s="37"/>
      <c r="D3" s="38"/>
      <c r="E3" s="37"/>
      <c r="F3" s="37"/>
      <c r="H3" s="255"/>
      <c r="I3" s="255"/>
      <c r="J3" s="39"/>
    </row>
    <row r="4" spans="1:10" ht="15.75" x14ac:dyDescent="0.25">
      <c r="A4" s="147" t="s">
        <v>82</v>
      </c>
      <c r="B4" s="43">
        <f>'Deckblatt 2025'!C11</f>
        <v>0</v>
      </c>
      <c r="C4" s="37" t="s">
        <v>68</v>
      </c>
      <c r="D4" s="38"/>
      <c r="E4" s="37"/>
      <c r="F4" s="37"/>
      <c r="H4" s="40"/>
      <c r="I4" s="41"/>
      <c r="J4" s="42"/>
    </row>
    <row r="5" spans="1:10" ht="15" x14ac:dyDescent="0.25">
      <c r="A5" s="147" t="s">
        <v>71</v>
      </c>
      <c r="B5" s="43">
        <f>'Deckblatt 2025'!C13</f>
        <v>0</v>
      </c>
    </row>
    <row r="6" spans="1:10" ht="15" x14ac:dyDescent="0.25">
      <c r="A6" s="121"/>
    </row>
  </sheetData>
  <sheetProtection sheet="1" objects="1" scenarios="1"/>
  <customSheetViews>
    <customSheetView guid="{BCBC1B11-4E9B-4E8B-8945-781F487FE216}" scale="80" fitToPage="1">
      <selection activeCell="F3" sqref="F3"/>
      <pageMargins left="0.70866141732283472" right="0.70866141732283472" top="0.78740157480314965" bottom="0.78740157480314965" header="0.31496062992125984" footer="0.31496062992125984"/>
      <pageSetup paperSize="9" scale="57" orientation="landscape" r:id="rId1"/>
    </customSheetView>
    <customSheetView guid="{230BA401-F0C0-4897-9C7E-9DC1DEAEC41D}" scale="80" fitToPage="1">
      <selection activeCell="F3" sqref="F3"/>
      <pageMargins left="0.70866141732283472" right="0.70866141732283472" top="0.78740157480314965" bottom="0.78740157480314965" header="0.31496062992125984" footer="0.31496062992125984"/>
      <pageSetup paperSize="9" scale="57" orientation="landscape" r:id="rId2"/>
    </customSheetView>
  </customSheetViews>
  <mergeCells count="1">
    <mergeCell ref="H3:I3"/>
  </mergeCells>
  <pageMargins left="0.70866141732283472" right="0.70866141732283472" top="0.78740157480314965" bottom="0.78740157480314965" header="0.31496062992125984" footer="0.31496062992125984"/>
  <pageSetup paperSize="9" scale="57"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topLeftCell="A19" zoomScale="80" zoomScaleNormal="80" workbookViewId="0">
      <selection activeCell="L41" sqref="L41"/>
    </sheetView>
  </sheetViews>
  <sheetFormatPr baseColWidth="10" defaultColWidth="10.625" defaultRowHeight="15" x14ac:dyDescent="0.25"/>
  <cols>
    <col min="1" max="1" width="33.75" style="142" bestFit="1" customWidth="1"/>
    <col min="2" max="2" width="10.625" style="142"/>
    <col min="3" max="3" width="10.625" style="142" customWidth="1"/>
    <col min="4" max="10" width="10.625" style="142"/>
    <col min="11" max="11" width="19.125" style="142" bestFit="1" customWidth="1"/>
    <col min="12" max="16384" width="10.625" style="142"/>
  </cols>
  <sheetData>
    <row r="1" spans="1:14" ht="18.75" x14ac:dyDescent="0.3">
      <c r="A1" s="176" t="s">
        <v>87</v>
      </c>
      <c r="B1" s="176">
        <f>Ausblenden!A82</f>
        <v>2025</v>
      </c>
    </row>
    <row r="3" spans="1:14" x14ac:dyDescent="0.25">
      <c r="A3" s="146" t="s">
        <v>0</v>
      </c>
      <c r="B3" s="137">
        <f>'Deckblatt 2025'!C9</f>
        <v>0</v>
      </c>
      <c r="C3" s="138"/>
      <c r="D3" s="139"/>
      <c r="E3" s="138"/>
      <c r="F3" s="138"/>
      <c r="G3" s="138"/>
      <c r="H3" s="138"/>
      <c r="I3" s="140"/>
      <c r="J3" s="140"/>
      <c r="K3" s="141"/>
    </row>
    <row r="4" spans="1:14" x14ac:dyDescent="0.25">
      <c r="A4" s="147" t="s">
        <v>82</v>
      </c>
      <c r="B4" s="137">
        <f>'Deckblatt 2025'!C11</f>
        <v>0</v>
      </c>
      <c r="C4" s="139"/>
      <c r="D4" s="139"/>
      <c r="E4" s="139"/>
      <c r="F4" s="139"/>
      <c r="G4" s="138"/>
      <c r="H4" s="138"/>
      <c r="I4" s="143"/>
      <c r="J4" s="138"/>
      <c r="K4" s="137"/>
    </row>
    <row r="5" spans="1:14" x14ac:dyDescent="0.25">
      <c r="A5" s="147" t="s">
        <v>71</v>
      </c>
      <c r="B5" s="137">
        <f>'Deckblatt 2025'!C13</f>
        <v>0</v>
      </c>
    </row>
    <row r="7" spans="1:14" x14ac:dyDescent="0.25">
      <c r="A7" s="28" t="s">
        <v>78</v>
      </c>
      <c r="B7" s="28"/>
      <c r="C7" s="28"/>
      <c r="G7" s="28" t="s">
        <v>79</v>
      </c>
    </row>
    <row r="9" spans="1:14" x14ac:dyDescent="0.25">
      <c r="A9" s="166"/>
      <c r="B9" s="144" t="s">
        <v>66</v>
      </c>
      <c r="C9" s="144" t="s">
        <v>67</v>
      </c>
      <c r="D9" s="201" t="s">
        <v>94</v>
      </c>
      <c r="G9" s="166"/>
      <c r="H9" s="167" t="s">
        <v>2</v>
      </c>
      <c r="I9" s="168" t="s">
        <v>59</v>
      </c>
      <c r="J9" s="169" t="s">
        <v>60</v>
      </c>
      <c r="K9" s="170" t="s">
        <v>3</v>
      </c>
      <c r="L9" s="170" t="s">
        <v>4</v>
      </c>
      <c r="M9" s="170" t="s">
        <v>73</v>
      </c>
      <c r="N9" s="167" t="s">
        <v>56</v>
      </c>
    </row>
    <row r="10" spans="1:14" x14ac:dyDescent="0.25">
      <c r="A10" s="144" t="s">
        <v>6</v>
      </c>
      <c r="B10" s="171" t="str">
        <f>IFERROR(Jahresübersicht!B10/Jahresübersicht!$E10,"")</f>
        <v/>
      </c>
      <c r="C10" s="171" t="str">
        <f>IFERROR(Jahresübersicht!C10/Jahresübersicht!$E10,"")</f>
        <v/>
      </c>
      <c r="D10" s="171" t="str">
        <f>IFERROR(Jahresübersicht!D10/Jahresübersicht!$E10,"")</f>
        <v/>
      </c>
      <c r="G10" s="144" t="s">
        <v>6</v>
      </c>
      <c r="H10" s="171" t="str">
        <f>IFERROR(Jahresübersicht!F10/Jahresübersicht!Y10,"")</f>
        <v/>
      </c>
      <c r="I10" s="171" t="str">
        <f>IFERROR((Jahresübersicht!G10+Jahresübersicht!H10+Jahresübersicht!I10)/Jahresübersicht!Y10,"")</f>
        <v/>
      </c>
      <c r="J10" s="171" t="str">
        <f>IFERROR((Jahresübersicht!J10+Jahresübersicht!K10+Jahresübersicht!L10)/Jahresübersicht!Y10,"")</f>
        <v/>
      </c>
      <c r="K10" s="171" t="str">
        <f>IFERROR((Jahresübersicht!M10+Jahresübersicht!N10+Jahresübersicht!O10)/Jahresübersicht!Y10,"")</f>
        <v/>
      </c>
      <c r="L10" s="171" t="str">
        <f>IFERROR((Jahresübersicht!P10+Jahresübersicht!Q10+Jahresübersicht!R10)/Jahresübersicht!Y10,"")</f>
        <v/>
      </c>
      <c r="M10" s="171" t="str">
        <f>IFERROR((Jahresübersicht!S10+Jahresübersicht!T10+Jahresübersicht!U10)/Jahresübersicht!Y10,"")</f>
        <v/>
      </c>
      <c r="N10" s="171" t="str">
        <f>IFERROR((Jahresübersicht!V10+Jahresübersicht!W10+Jahresübersicht!X10)/Jahresübersicht!Y10,"")</f>
        <v/>
      </c>
    </row>
    <row r="11" spans="1:14" x14ac:dyDescent="0.25">
      <c r="A11" s="144" t="s">
        <v>7</v>
      </c>
      <c r="B11" s="171" t="str">
        <f>IFERROR(Jahresübersicht!B11/Jahresübersicht!$E11,"")</f>
        <v/>
      </c>
      <c r="C11" s="171" t="str">
        <f>IFERROR(Jahresübersicht!C11/Jahresübersicht!$E11,"")</f>
        <v/>
      </c>
      <c r="D11" s="171" t="str">
        <f>IFERROR(Jahresübersicht!D11/Jahresübersicht!$E11,"")</f>
        <v/>
      </c>
      <c r="G11" s="144" t="s">
        <v>7</v>
      </c>
      <c r="H11" s="171" t="str">
        <f>IFERROR(Jahresübersicht!F11/Jahresübersicht!Y11,"")</f>
        <v/>
      </c>
      <c r="I11" s="171" t="str">
        <f>IFERROR((Jahresübersicht!G11+Jahresübersicht!H11+Jahresübersicht!I11)/Jahresübersicht!Y11,"")</f>
        <v/>
      </c>
      <c r="J11" s="171" t="str">
        <f>IFERROR((Jahresübersicht!J11+Jahresübersicht!K11+Jahresübersicht!L11)/Jahresübersicht!Y11,"")</f>
        <v/>
      </c>
      <c r="K11" s="171" t="str">
        <f>IFERROR((Jahresübersicht!M11+Jahresübersicht!N11+Jahresübersicht!O11)/Jahresübersicht!Y11,"")</f>
        <v/>
      </c>
      <c r="L11" s="171" t="str">
        <f>IFERROR((Jahresübersicht!P11+Jahresübersicht!Q11+Jahresübersicht!R11)/Jahresübersicht!Y11,"")</f>
        <v/>
      </c>
      <c r="M11" s="171" t="str">
        <f>IFERROR((Jahresübersicht!S11+Jahresübersicht!T11+Jahresübersicht!U11)/Jahresübersicht!Y11,"")</f>
        <v/>
      </c>
      <c r="N11" s="171" t="str">
        <f>IFERROR((Jahresübersicht!V11+Jahresübersicht!W11+Jahresübersicht!X11)/Jahresübersicht!Y11,"")</f>
        <v/>
      </c>
    </row>
    <row r="12" spans="1:14" x14ac:dyDescent="0.25">
      <c r="A12" s="144" t="s">
        <v>8</v>
      </c>
      <c r="B12" s="171" t="str">
        <f>IFERROR(Jahresübersicht!B12/Jahresübersicht!$E12,"")</f>
        <v/>
      </c>
      <c r="C12" s="171" t="str">
        <f>IFERROR(Jahresübersicht!C12/Jahresübersicht!$E12,"")</f>
        <v/>
      </c>
      <c r="D12" s="171" t="str">
        <f>IFERROR(Jahresübersicht!D12/Jahresübersicht!$E12,"")</f>
        <v/>
      </c>
      <c r="G12" s="144" t="s">
        <v>8</v>
      </c>
      <c r="H12" s="171" t="str">
        <f>IFERROR(Jahresübersicht!F12/Jahresübersicht!Y12,"")</f>
        <v/>
      </c>
      <c r="I12" s="171" t="str">
        <f>IFERROR((Jahresübersicht!G12+Jahresübersicht!H12+Jahresübersicht!I12)/Jahresübersicht!Y12,"")</f>
        <v/>
      </c>
      <c r="J12" s="171" t="str">
        <f>IFERROR((Jahresübersicht!J12+Jahresübersicht!K12+Jahresübersicht!L12)/Jahresübersicht!Y12,"")</f>
        <v/>
      </c>
      <c r="K12" s="171" t="str">
        <f>IFERROR((Jahresübersicht!M12+Jahresübersicht!N12+Jahresübersicht!O12)/Jahresübersicht!Y12,"")</f>
        <v/>
      </c>
      <c r="L12" s="171" t="str">
        <f>IFERROR((Jahresübersicht!P12+Jahresübersicht!Q12+Jahresübersicht!R12)/Jahresübersicht!Y12,"")</f>
        <v/>
      </c>
      <c r="M12" s="171" t="str">
        <f>IFERROR((Jahresübersicht!S12+Jahresübersicht!T12+Jahresübersicht!U12)/Jahresübersicht!Y12,"")</f>
        <v/>
      </c>
      <c r="N12" s="171" t="str">
        <f>IFERROR((Jahresübersicht!V12+Jahresübersicht!W12+Jahresübersicht!X12)/Jahresübersicht!Y12,"")</f>
        <v/>
      </c>
    </row>
    <row r="13" spans="1:14" x14ac:dyDescent="0.25">
      <c r="A13" s="144" t="s">
        <v>9</v>
      </c>
      <c r="B13" s="171" t="str">
        <f>IFERROR(Jahresübersicht!B13/Jahresübersicht!$E13,"")</f>
        <v/>
      </c>
      <c r="C13" s="171" t="str">
        <f>IFERROR(Jahresübersicht!C13/Jahresübersicht!$E13,"")</f>
        <v/>
      </c>
      <c r="D13" s="171" t="str">
        <f>IFERROR(Jahresübersicht!D13/Jahresübersicht!$E13,"")</f>
        <v/>
      </c>
      <c r="G13" s="144" t="s">
        <v>9</v>
      </c>
      <c r="H13" s="171" t="str">
        <f>IFERROR(Jahresübersicht!F13/Jahresübersicht!Y13,"")</f>
        <v/>
      </c>
      <c r="I13" s="171" t="str">
        <f>IFERROR((Jahresübersicht!G13+Jahresübersicht!H13+Jahresübersicht!I13)/Jahresübersicht!Y13,"")</f>
        <v/>
      </c>
      <c r="J13" s="171" t="str">
        <f>IFERROR((Jahresübersicht!J13+Jahresübersicht!K13+Jahresübersicht!L13)/Jahresübersicht!Y13,"")</f>
        <v/>
      </c>
      <c r="K13" s="171" t="str">
        <f>IFERROR((Jahresübersicht!M13+Jahresübersicht!N13+Jahresübersicht!O13)/Jahresübersicht!Y13,"")</f>
        <v/>
      </c>
      <c r="L13" s="171" t="str">
        <f>IFERROR((Jahresübersicht!P13+Jahresübersicht!Q13+Jahresübersicht!R13)/Jahresübersicht!Y13,"")</f>
        <v/>
      </c>
      <c r="M13" s="171" t="str">
        <f>IFERROR((Jahresübersicht!S13+Jahresübersicht!T13+Jahresübersicht!U13)/Jahresübersicht!Y13,"")</f>
        <v/>
      </c>
      <c r="N13" s="171" t="str">
        <f>IFERROR((Jahresübersicht!V13+Jahresübersicht!W13+Jahresübersicht!X13)/Jahresübersicht!Y13,"")</f>
        <v/>
      </c>
    </row>
    <row r="14" spans="1:14" x14ac:dyDescent="0.25">
      <c r="A14" s="144" t="s">
        <v>10</v>
      </c>
      <c r="B14" s="171" t="str">
        <f>IFERROR(Jahresübersicht!B14/Jahresübersicht!$E14,"")</f>
        <v/>
      </c>
      <c r="C14" s="171" t="str">
        <f>IFERROR(Jahresübersicht!C14/Jahresübersicht!$E14,"")</f>
        <v/>
      </c>
      <c r="D14" s="171" t="str">
        <f>IFERROR(Jahresübersicht!D14/Jahresübersicht!$E14,"")</f>
        <v/>
      </c>
      <c r="G14" s="144" t="s">
        <v>10</v>
      </c>
      <c r="H14" s="171" t="str">
        <f>IFERROR(Jahresübersicht!F14/Jahresübersicht!Y14,"")</f>
        <v/>
      </c>
      <c r="I14" s="171" t="str">
        <f>IFERROR((Jahresübersicht!G14+Jahresübersicht!H14+Jahresübersicht!I14)/Jahresübersicht!Y14,"")</f>
        <v/>
      </c>
      <c r="J14" s="171" t="str">
        <f>IFERROR((Jahresübersicht!J14+Jahresübersicht!K14+Jahresübersicht!L14)/Jahresübersicht!Y14,"")</f>
        <v/>
      </c>
      <c r="K14" s="171" t="str">
        <f>IFERROR((Jahresübersicht!M14+Jahresübersicht!N14+Jahresübersicht!O14)/Jahresübersicht!Y14,"")</f>
        <v/>
      </c>
      <c r="L14" s="171" t="str">
        <f>IFERROR((Jahresübersicht!P14+Jahresübersicht!Q14+Jahresübersicht!R14)/Jahresübersicht!Y14,"")</f>
        <v/>
      </c>
      <c r="M14" s="171" t="str">
        <f>IFERROR((Jahresübersicht!S14+Jahresübersicht!T14+Jahresübersicht!U14)/Jahresübersicht!Y14,"")</f>
        <v/>
      </c>
      <c r="N14" s="171" t="str">
        <f>IFERROR((Jahresübersicht!V14+Jahresübersicht!W14+Jahresübersicht!X14)/Jahresübersicht!Y14,"")</f>
        <v/>
      </c>
    </row>
    <row r="15" spans="1:14" x14ac:dyDescent="0.25">
      <c r="A15" s="144" t="s">
        <v>11</v>
      </c>
      <c r="B15" s="171" t="str">
        <f>IFERROR(Jahresübersicht!B15/Jahresübersicht!$E15,"")</f>
        <v/>
      </c>
      <c r="C15" s="171" t="str">
        <f>IFERROR(Jahresübersicht!C15/Jahresübersicht!$E15,"")</f>
        <v/>
      </c>
      <c r="D15" s="171" t="str">
        <f>IFERROR(Jahresübersicht!D15/Jahresübersicht!$E15,"")</f>
        <v/>
      </c>
      <c r="G15" s="144" t="s">
        <v>11</v>
      </c>
      <c r="H15" s="171" t="str">
        <f>IFERROR(Jahresübersicht!F15/Jahresübersicht!Y15,"")</f>
        <v/>
      </c>
      <c r="I15" s="171" t="str">
        <f>IFERROR((Jahresübersicht!G15+Jahresübersicht!H15+Jahresübersicht!I15)/Jahresübersicht!Y15,"")</f>
        <v/>
      </c>
      <c r="J15" s="171" t="str">
        <f>IFERROR((Jahresübersicht!J15+Jahresübersicht!K15+Jahresübersicht!L15)/Jahresübersicht!Y15,"")</f>
        <v/>
      </c>
      <c r="K15" s="171" t="str">
        <f>IFERROR((Jahresübersicht!M15+Jahresübersicht!N15+Jahresübersicht!O15)/Jahresübersicht!Y15,"")</f>
        <v/>
      </c>
      <c r="L15" s="171" t="str">
        <f>IFERROR((Jahresübersicht!P15+Jahresübersicht!Q15+Jahresübersicht!R15)/Jahresübersicht!Y15,"")</f>
        <v/>
      </c>
      <c r="M15" s="171" t="str">
        <f>IFERROR((Jahresübersicht!S15+Jahresübersicht!T15+Jahresübersicht!U15)/Jahresübersicht!Y15,"")</f>
        <v/>
      </c>
      <c r="N15" s="171" t="str">
        <f>IFERROR((Jahresübersicht!V15+Jahresübersicht!W15+Jahresübersicht!X15)/Jahresübersicht!Y15,"")</f>
        <v/>
      </c>
    </row>
    <row r="16" spans="1:14" x14ac:dyDescent="0.25">
      <c r="A16" s="144" t="s">
        <v>12</v>
      </c>
      <c r="B16" s="171" t="str">
        <f>IFERROR(Jahresübersicht!B16/Jahresübersicht!$E16,"")</f>
        <v/>
      </c>
      <c r="C16" s="171" t="str">
        <f>IFERROR(Jahresübersicht!C16/Jahresübersicht!$E16,"")</f>
        <v/>
      </c>
      <c r="D16" s="171" t="str">
        <f>IFERROR(Jahresübersicht!D16/Jahresübersicht!$E16,"")</f>
        <v/>
      </c>
      <c r="G16" s="144" t="s">
        <v>12</v>
      </c>
      <c r="H16" s="171" t="str">
        <f>IFERROR(Jahresübersicht!F16/Jahresübersicht!Y16,"")</f>
        <v/>
      </c>
      <c r="I16" s="171" t="str">
        <f>IFERROR((Jahresübersicht!G16+Jahresübersicht!H16+Jahresübersicht!I16)/Jahresübersicht!Y16,"")</f>
        <v/>
      </c>
      <c r="J16" s="171" t="str">
        <f>IFERROR((Jahresübersicht!J16+Jahresübersicht!K16+Jahresübersicht!L16)/Jahresübersicht!Y16,"")</f>
        <v/>
      </c>
      <c r="K16" s="171" t="str">
        <f>IFERROR((Jahresübersicht!M16+Jahresübersicht!N16+Jahresübersicht!O16)/Jahresübersicht!Y16,"")</f>
        <v/>
      </c>
      <c r="L16" s="171" t="str">
        <f>IFERROR((Jahresübersicht!P16+Jahresübersicht!Q16+Jahresübersicht!R16)/Jahresübersicht!Y16,"")</f>
        <v/>
      </c>
      <c r="M16" s="171" t="str">
        <f>IFERROR((Jahresübersicht!S16+Jahresübersicht!T16+Jahresübersicht!U16)/Jahresübersicht!Y16,"")</f>
        <v/>
      </c>
      <c r="N16" s="171" t="str">
        <f>IFERROR((Jahresübersicht!V16+Jahresübersicht!W16+Jahresübersicht!X16)/Jahresübersicht!Y16,"")</f>
        <v/>
      </c>
    </row>
    <row r="17" spans="1:15" x14ac:dyDescent="0.25">
      <c r="A17" s="144" t="s">
        <v>13</v>
      </c>
      <c r="B17" s="171" t="str">
        <f>IFERROR(Jahresübersicht!B17/Jahresübersicht!$E17,"")</f>
        <v/>
      </c>
      <c r="C17" s="171" t="str">
        <f>IFERROR(Jahresübersicht!C17/Jahresübersicht!$E17,"")</f>
        <v/>
      </c>
      <c r="D17" s="171" t="str">
        <f>IFERROR(Jahresübersicht!D17/Jahresübersicht!$E17,"")</f>
        <v/>
      </c>
      <c r="G17" s="144" t="s">
        <v>13</v>
      </c>
      <c r="H17" s="171" t="str">
        <f>IFERROR(Jahresübersicht!F17/Jahresübersicht!Y17,"")</f>
        <v/>
      </c>
      <c r="I17" s="171" t="str">
        <f>IFERROR((Jahresübersicht!G17+Jahresübersicht!H17+Jahresübersicht!I17)/Jahresübersicht!Y17,"")</f>
        <v/>
      </c>
      <c r="J17" s="171" t="str">
        <f>IFERROR((Jahresübersicht!J17+Jahresübersicht!K17+Jahresübersicht!L17)/Jahresübersicht!Y17,"")</f>
        <v/>
      </c>
      <c r="K17" s="171" t="str">
        <f>IFERROR((Jahresübersicht!M17+Jahresübersicht!N17+Jahresübersicht!O17)/Jahresübersicht!Y17,"")</f>
        <v/>
      </c>
      <c r="L17" s="171" t="str">
        <f>IFERROR((Jahresübersicht!P17+Jahresübersicht!Q17+Jahresübersicht!R17)/Jahresübersicht!Y17,"")</f>
        <v/>
      </c>
      <c r="M17" s="171" t="str">
        <f>IFERROR((Jahresübersicht!S17+Jahresübersicht!T17+Jahresübersicht!U17)/Jahresübersicht!Y17,"")</f>
        <v/>
      </c>
      <c r="N17" s="171" t="str">
        <f>IFERROR((Jahresübersicht!V17+Jahresübersicht!W17+Jahresübersicht!X17)/Jahresübersicht!Y17,"")</f>
        <v/>
      </c>
    </row>
    <row r="18" spans="1:15" x14ac:dyDescent="0.25">
      <c r="A18" s="144" t="s">
        <v>14</v>
      </c>
      <c r="B18" s="171" t="str">
        <f>IFERROR(Jahresübersicht!B18/Jahresübersicht!$E18,"")</f>
        <v/>
      </c>
      <c r="C18" s="171" t="str">
        <f>IFERROR(Jahresübersicht!C18/Jahresübersicht!$E18,"")</f>
        <v/>
      </c>
      <c r="D18" s="171" t="str">
        <f>IFERROR(Jahresübersicht!D18/Jahresübersicht!$E18,"")</f>
        <v/>
      </c>
      <c r="G18" s="144" t="s">
        <v>14</v>
      </c>
      <c r="H18" s="171" t="str">
        <f>IFERROR(Jahresübersicht!F18/Jahresübersicht!Y18,"")</f>
        <v/>
      </c>
      <c r="I18" s="171" t="str">
        <f>IFERROR((Jahresübersicht!G18+Jahresübersicht!H18+Jahresübersicht!I18)/Jahresübersicht!Y18,"")</f>
        <v/>
      </c>
      <c r="J18" s="171" t="str">
        <f>IFERROR((Jahresübersicht!J18+Jahresübersicht!K18+Jahresübersicht!L18)/Jahresübersicht!Y18,"")</f>
        <v/>
      </c>
      <c r="K18" s="171" t="str">
        <f>IFERROR((Jahresübersicht!M18+Jahresübersicht!N18+Jahresübersicht!O18)/Jahresübersicht!Y18,"")</f>
        <v/>
      </c>
      <c r="L18" s="171" t="str">
        <f>IFERROR((Jahresübersicht!P18+Jahresübersicht!Q18+Jahresübersicht!R18)/Jahresübersicht!Y18,"")</f>
        <v/>
      </c>
      <c r="M18" s="171" t="str">
        <f>IFERROR((Jahresübersicht!S18+Jahresübersicht!T18+Jahresübersicht!U18)/Jahresübersicht!Y18,"")</f>
        <v/>
      </c>
      <c r="N18" s="171" t="str">
        <f>IFERROR((Jahresübersicht!V18+Jahresübersicht!W18+Jahresübersicht!X18)/Jahresübersicht!Y18,"")</f>
        <v/>
      </c>
    </row>
    <row r="19" spans="1:15" x14ac:dyDescent="0.25">
      <c r="A19" s="144" t="s">
        <v>15</v>
      </c>
      <c r="B19" s="171" t="str">
        <f>IFERROR(Jahresübersicht!B19/Jahresübersicht!$E19,"")</f>
        <v/>
      </c>
      <c r="C19" s="171" t="str">
        <f>IFERROR(Jahresübersicht!C19/Jahresübersicht!$E19,"")</f>
        <v/>
      </c>
      <c r="D19" s="171" t="str">
        <f>IFERROR(Jahresübersicht!D19/Jahresübersicht!$E19,"")</f>
        <v/>
      </c>
      <c r="G19" s="144" t="s">
        <v>15</v>
      </c>
      <c r="H19" s="171" t="str">
        <f>IFERROR(Jahresübersicht!F19/Jahresübersicht!Y19,"")</f>
        <v/>
      </c>
      <c r="I19" s="171" t="str">
        <f>IFERROR((Jahresübersicht!G19+Jahresübersicht!H19+Jahresübersicht!I19)/Jahresübersicht!Y19,"")</f>
        <v/>
      </c>
      <c r="J19" s="171" t="str">
        <f>IFERROR((Jahresübersicht!J19+Jahresübersicht!K19+Jahresübersicht!L19)/Jahresübersicht!Y19,"")</f>
        <v/>
      </c>
      <c r="K19" s="171" t="str">
        <f>IFERROR((Jahresübersicht!M19+Jahresübersicht!N19+Jahresübersicht!O19)/Jahresübersicht!Y19,"")</f>
        <v/>
      </c>
      <c r="L19" s="171" t="str">
        <f>IFERROR((Jahresübersicht!P19+Jahresübersicht!Q19+Jahresübersicht!R19)/Jahresübersicht!Y19,"")</f>
        <v/>
      </c>
      <c r="M19" s="171" t="str">
        <f>IFERROR((Jahresübersicht!S19+Jahresübersicht!T19+Jahresübersicht!U19)/Jahresübersicht!Y19,"")</f>
        <v/>
      </c>
      <c r="N19" s="171" t="str">
        <f>IFERROR((Jahresübersicht!V19+Jahresübersicht!W19+Jahresübersicht!X19)/Jahresübersicht!Y19,"")</f>
        <v/>
      </c>
    </row>
    <row r="20" spans="1:15" x14ac:dyDescent="0.25">
      <c r="A20" s="144" t="s">
        <v>16</v>
      </c>
      <c r="B20" s="171" t="str">
        <f>IFERROR(Jahresübersicht!B20/Jahresübersicht!$E20,"")</f>
        <v/>
      </c>
      <c r="C20" s="171" t="str">
        <f>IFERROR(Jahresübersicht!C20/Jahresübersicht!$E20,"")</f>
        <v/>
      </c>
      <c r="D20" s="171" t="str">
        <f>IFERROR(Jahresübersicht!D20/Jahresübersicht!$E20,"")</f>
        <v/>
      </c>
      <c r="G20" s="144" t="s">
        <v>16</v>
      </c>
      <c r="H20" s="171" t="str">
        <f>IFERROR(Jahresübersicht!F20/Jahresübersicht!Y20,"")</f>
        <v/>
      </c>
      <c r="I20" s="171" t="str">
        <f>IFERROR((Jahresübersicht!G20+Jahresübersicht!H20+Jahresübersicht!I20)/Jahresübersicht!Y20,"")</f>
        <v/>
      </c>
      <c r="J20" s="171" t="str">
        <f>IFERROR((Jahresübersicht!J20+Jahresübersicht!K20+Jahresübersicht!L20)/Jahresübersicht!Y20,"")</f>
        <v/>
      </c>
      <c r="K20" s="171" t="str">
        <f>IFERROR((Jahresübersicht!M20+Jahresübersicht!N20+Jahresübersicht!O20)/Jahresübersicht!Y20,"")</f>
        <v/>
      </c>
      <c r="L20" s="171" t="str">
        <f>IFERROR((Jahresübersicht!P20+Jahresübersicht!Q20+Jahresübersicht!R20)/Jahresübersicht!Y20,"")</f>
        <v/>
      </c>
      <c r="M20" s="171" t="str">
        <f>IFERROR((Jahresübersicht!S20+Jahresübersicht!T20+Jahresübersicht!U20)/Jahresübersicht!Y20,"")</f>
        <v/>
      </c>
      <c r="N20" s="171" t="str">
        <f>IFERROR((Jahresübersicht!V20+Jahresübersicht!W20+Jahresübersicht!X20)/Jahresübersicht!Y20,"")</f>
        <v/>
      </c>
    </row>
    <row r="21" spans="1:15" x14ac:dyDescent="0.25">
      <c r="A21" s="144" t="s">
        <v>17</v>
      </c>
      <c r="B21" s="171" t="str">
        <f>IFERROR(Jahresübersicht!B21/Jahresübersicht!$E21,"")</f>
        <v/>
      </c>
      <c r="C21" s="171" t="str">
        <f>IFERROR(Jahresübersicht!C21/Jahresübersicht!$E21,"")</f>
        <v/>
      </c>
      <c r="D21" s="171" t="str">
        <f>IFERROR(Jahresübersicht!D21/Jahresübersicht!$E21,"")</f>
        <v/>
      </c>
      <c r="G21" s="144" t="s">
        <v>17</v>
      </c>
      <c r="H21" s="171" t="str">
        <f>IFERROR(Jahresübersicht!F21/Jahresübersicht!Y21,"")</f>
        <v/>
      </c>
      <c r="I21" s="171" t="str">
        <f>IFERROR((Jahresübersicht!G21+Jahresübersicht!H21+Jahresübersicht!I21)/Jahresübersicht!Y21,"")</f>
        <v/>
      </c>
      <c r="J21" s="171" t="str">
        <f>IFERROR((Jahresübersicht!J21+Jahresübersicht!K21+Jahresübersicht!L21)/Jahresübersicht!Y21,"")</f>
        <v/>
      </c>
      <c r="K21" s="171" t="str">
        <f>IFERROR((Jahresübersicht!M21+Jahresübersicht!N21+Jahresübersicht!O21)/Jahresübersicht!Y21,"")</f>
        <v/>
      </c>
      <c r="L21" s="171" t="str">
        <f>IFERROR((Jahresübersicht!P21+Jahresübersicht!Q21+Jahresübersicht!R21)/Jahresübersicht!Y21,"")</f>
        <v/>
      </c>
      <c r="M21" s="171" t="str">
        <f>IFERROR((Jahresübersicht!S21+Jahresübersicht!T21+Jahresübersicht!U21)/Jahresübersicht!Y21,"")</f>
        <v/>
      </c>
      <c r="N21" s="171" t="str">
        <f>IFERROR((Jahresübersicht!V21+Jahresübersicht!W21+Jahresübersicht!X21)/Jahresübersicht!Y21,"")</f>
        <v/>
      </c>
    </row>
    <row r="22" spans="1:15" x14ac:dyDescent="0.25">
      <c r="A22" s="145" t="s">
        <v>20</v>
      </c>
      <c r="B22" s="172" t="str">
        <f>IFERROR(Jahresübersicht!B22/Jahresübersicht!$E22,"")</f>
        <v/>
      </c>
      <c r="C22" s="172" t="str">
        <f>IFERROR(Jahresübersicht!C22/Jahresübersicht!$E22,"")</f>
        <v/>
      </c>
      <c r="D22" s="172" t="str">
        <f>IFERROR(Jahresübersicht!D22/Jahresübersicht!$E22,"")</f>
        <v/>
      </c>
      <c r="G22" s="145" t="s">
        <v>20</v>
      </c>
      <c r="H22" s="172" t="str">
        <f>IFERROR(Jahresübersicht!F22/Jahresübersicht!Y22,"")</f>
        <v/>
      </c>
      <c r="I22" s="172" t="str">
        <f>IFERROR((Jahresübersicht!G22+Jahresübersicht!H22+Jahresübersicht!I22)/Jahresübersicht!Y22,"")</f>
        <v/>
      </c>
      <c r="J22" s="172" t="str">
        <f>IFERROR((Jahresübersicht!J22+Jahresübersicht!K22+Jahresübersicht!L22)/Jahresübersicht!Y22,"")</f>
        <v/>
      </c>
      <c r="K22" s="172" t="str">
        <f>IFERROR((Jahresübersicht!M22+Jahresübersicht!N22+Jahresübersicht!O22)/Jahresübersicht!Y22,"")</f>
        <v/>
      </c>
      <c r="L22" s="172" t="str">
        <f>IFERROR((Jahresübersicht!P22+Jahresübersicht!Q22+Jahresübersicht!R22)/Jahresübersicht!Y22,"")</f>
        <v/>
      </c>
      <c r="M22" s="172" t="str">
        <f>IFERROR((Jahresübersicht!S22+Jahresübersicht!T22+Jahresübersicht!U22)/Jahresübersicht!Y22,"")</f>
        <v/>
      </c>
      <c r="N22" s="172" t="str">
        <f>IFERROR((Jahresübersicht!V22+Jahresübersicht!W22+Jahresübersicht!X22)/Jahresübersicht!Y22,"")</f>
        <v/>
      </c>
    </row>
    <row r="26" spans="1:15" x14ac:dyDescent="0.25">
      <c r="A26" s="28" t="s">
        <v>57</v>
      </c>
    </row>
    <row r="28" spans="1:15" x14ac:dyDescent="0.25">
      <c r="A28" s="166"/>
      <c r="B28" s="173" t="str">
        <f>Jahresübersicht!Z8</f>
        <v>Einzelarbeit</v>
      </c>
      <c r="C28" s="173" t="str">
        <f>Jahresübersicht!AA8</f>
        <v>offenes Angebot</v>
      </c>
      <c r="D28" s="173" t="str">
        <f>Jahresübersicht!AB8</f>
        <v>Gruppenangebot</v>
      </c>
      <c r="E28" s="173" t="str">
        <f>Jahresübersicht!AC8</f>
        <v>Beteiligungsprojekt</v>
      </c>
      <c r="F28" s="173" t="str">
        <f>Jahresübersicht!AD8</f>
        <v>Event</v>
      </c>
      <c r="G28" s="173" t="str">
        <f>Jahresübersicht!AE8</f>
        <v>Angebot in Kooperation</v>
      </c>
      <c r="H28" s="173" t="str">
        <f>Jahresübersicht!AF8</f>
        <v>Streetwork</v>
      </c>
      <c r="I28" s="173" t="str">
        <f>Jahresübersicht!AG8</f>
        <v>Selbstverwaltung</v>
      </c>
      <c r="J28" s="173" t="str">
        <f>Jahresübersicht!AH8</f>
        <v>Ausflug/Exkursion</v>
      </c>
      <c r="K28" s="173" t="str">
        <f>Jahresübersicht!AI8</f>
        <v>Fahrt mit Übernachtung</v>
      </c>
      <c r="L28" s="173" t="str">
        <f>Jahresübersicht!AJ8</f>
        <v>Multiplikator:innenarbeit</v>
      </c>
      <c r="M28"/>
      <c r="N28"/>
      <c r="O28"/>
    </row>
    <row r="29" spans="1:15" x14ac:dyDescent="0.25">
      <c r="A29" s="144" t="s">
        <v>6</v>
      </c>
      <c r="B29" s="171" t="str">
        <f>IFERROR(Jahresübersicht!Z10/Jahresübersicht!$AK10,"")</f>
        <v/>
      </c>
      <c r="C29" s="171" t="str">
        <f>IFERROR(Jahresübersicht!AA10/Jahresübersicht!$AK10,"")</f>
        <v/>
      </c>
      <c r="D29" s="171" t="str">
        <f>IFERROR(Jahresübersicht!AB10/Jahresübersicht!$AK10,"")</f>
        <v/>
      </c>
      <c r="E29" s="171" t="str">
        <f>IFERROR(Jahresübersicht!AC10/Jahresübersicht!$AK10,"")</f>
        <v/>
      </c>
      <c r="F29" s="171" t="str">
        <f>IFERROR(Jahresübersicht!AD10/Jahresübersicht!$AK10,"")</f>
        <v/>
      </c>
      <c r="G29" s="171" t="str">
        <f>IFERROR(Jahresübersicht!AE10/Jahresübersicht!$AK10,"")</f>
        <v/>
      </c>
      <c r="H29" s="171" t="str">
        <f>IFERROR(Jahresübersicht!AF10/Jahresübersicht!$AK10,"")</f>
        <v/>
      </c>
      <c r="I29" s="171" t="str">
        <f>IFERROR(Jahresübersicht!AG10/Jahresübersicht!$AK10,"")</f>
        <v/>
      </c>
      <c r="J29" s="171" t="str">
        <f>IFERROR(Jahresübersicht!AH10/Jahresübersicht!$AK10,"")</f>
        <v/>
      </c>
      <c r="K29" s="171" t="str">
        <f>IFERROR(Jahresübersicht!AI10/Jahresübersicht!$AK10,"")</f>
        <v/>
      </c>
      <c r="L29" s="171" t="str">
        <f>IFERROR(Jahresübersicht!AJ10/Jahresübersicht!$AK10,"")</f>
        <v/>
      </c>
      <c r="M29"/>
      <c r="N29"/>
      <c r="O29"/>
    </row>
    <row r="30" spans="1:15" x14ac:dyDescent="0.25">
      <c r="A30" s="144" t="s">
        <v>7</v>
      </c>
      <c r="B30" s="171" t="str">
        <f>IFERROR(Jahresübersicht!Z11/Jahresübersicht!$AK11,"")</f>
        <v/>
      </c>
      <c r="C30" s="171" t="str">
        <f>IFERROR(Jahresübersicht!AA11/Jahresübersicht!$AK11,"")</f>
        <v/>
      </c>
      <c r="D30" s="171" t="str">
        <f>IFERROR(Jahresübersicht!AB11/Jahresübersicht!$AK11,"")</f>
        <v/>
      </c>
      <c r="E30" s="171" t="str">
        <f>IFERROR(Jahresübersicht!AC11/Jahresübersicht!$AK11,"")</f>
        <v/>
      </c>
      <c r="F30" s="171" t="str">
        <f>IFERROR(Jahresübersicht!AD11/Jahresübersicht!$AK11,"")</f>
        <v/>
      </c>
      <c r="G30" s="171" t="str">
        <f>IFERROR(Jahresübersicht!AE11/Jahresübersicht!$AK11,"")</f>
        <v/>
      </c>
      <c r="H30" s="171" t="str">
        <f>IFERROR(Jahresübersicht!AF11/Jahresübersicht!$AK11,"")</f>
        <v/>
      </c>
      <c r="I30" s="171" t="str">
        <f>IFERROR(Jahresübersicht!AG11/Jahresübersicht!$AK11,"")</f>
        <v/>
      </c>
      <c r="J30" s="171" t="str">
        <f>IFERROR(Jahresübersicht!AH11/Jahresübersicht!$AK11,"")</f>
        <v/>
      </c>
      <c r="K30" s="171" t="str">
        <f>IFERROR(Jahresübersicht!AI11/Jahresübersicht!$AK11,"")</f>
        <v/>
      </c>
      <c r="L30" s="171" t="str">
        <f>IFERROR(Jahresübersicht!AJ11/Jahresübersicht!$AK11,"")</f>
        <v/>
      </c>
      <c r="M30"/>
      <c r="N30"/>
      <c r="O30"/>
    </row>
    <row r="31" spans="1:15" x14ac:dyDescent="0.25">
      <c r="A31" s="144" t="s">
        <v>8</v>
      </c>
      <c r="B31" s="171" t="str">
        <f>IFERROR(Jahresübersicht!Z12/Jahresübersicht!$AK12,"")</f>
        <v/>
      </c>
      <c r="C31" s="171" t="str">
        <f>IFERROR(Jahresübersicht!AA12/Jahresübersicht!$AK12,"")</f>
        <v/>
      </c>
      <c r="D31" s="171" t="str">
        <f>IFERROR(Jahresübersicht!AB12/Jahresübersicht!$AK12,"")</f>
        <v/>
      </c>
      <c r="E31" s="171" t="str">
        <f>IFERROR(Jahresübersicht!AC12/Jahresübersicht!$AK12,"")</f>
        <v/>
      </c>
      <c r="F31" s="171" t="str">
        <f>IFERROR(Jahresübersicht!AD12/Jahresübersicht!$AK12,"")</f>
        <v/>
      </c>
      <c r="G31" s="171" t="str">
        <f>IFERROR(Jahresübersicht!AE12/Jahresübersicht!$AK12,"")</f>
        <v/>
      </c>
      <c r="H31" s="171" t="str">
        <f>IFERROR(Jahresübersicht!AF12/Jahresübersicht!$AK12,"")</f>
        <v/>
      </c>
      <c r="I31" s="171" t="str">
        <f>IFERROR(Jahresübersicht!AG12/Jahresübersicht!$AK12,"")</f>
        <v/>
      </c>
      <c r="J31" s="171" t="str">
        <f>IFERROR(Jahresübersicht!AH12/Jahresübersicht!$AK12,"")</f>
        <v/>
      </c>
      <c r="K31" s="171" t="str">
        <f>IFERROR(Jahresübersicht!AI12/Jahresübersicht!$AK12,"")</f>
        <v/>
      </c>
      <c r="L31" s="171" t="str">
        <f>IFERROR(Jahresübersicht!AJ12/Jahresübersicht!$AK12,"")</f>
        <v/>
      </c>
      <c r="M31"/>
      <c r="N31"/>
      <c r="O31"/>
    </row>
    <row r="32" spans="1:15" x14ac:dyDescent="0.25">
      <c r="A32" s="144" t="s">
        <v>9</v>
      </c>
      <c r="B32" s="171" t="str">
        <f>IFERROR(Jahresübersicht!Z13/Jahresübersicht!$AK13,"")</f>
        <v/>
      </c>
      <c r="C32" s="171" t="str">
        <f>IFERROR(Jahresübersicht!AA13/Jahresübersicht!$AK13,"")</f>
        <v/>
      </c>
      <c r="D32" s="171" t="str">
        <f>IFERROR(Jahresübersicht!AB13/Jahresübersicht!$AK13,"")</f>
        <v/>
      </c>
      <c r="E32" s="171" t="str">
        <f>IFERROR(Jahresübersicht!AC13/Jahresübersicht!$AK13,"")</f>
        <v/>
      </c>
      <c r="F32" s="171" t="str">
        <f>IFERROR(Jahresübersicht!AD13/Jahresübersicht!$AK13,"")</f>
        <v/>
      </c>
      <c r="G32" s="171" t="str">
        <f>IFERROR(Jahresübersicht!AE13/Jahresübersicht!$AK13,"")</f>
        <v/>
      </c>
      <c r="H32" s="171" t="str">
        <f>IFERROR(Jahresübersicht!AF13/Jahresübersicht!$AK13,"")</f>
        <v/>
      </c>
      <c r="I32" s="171" t="str">
        <f>IFERROR(Jahresübersicht!AG13/Jahresübersicht!$AK13,"")</f>
        <v/>
      </c>
      <c r="J32" s="171" t="str">
        <f>IFERROR(Jahresübersicht!AH13/Jahresübersicht!$AK13,"")</f>
        <v/>
      </c>
      <c r="K32" s="171" t="str">
        <f>IFERROR(Jahresübersicht!AI13/Jahresübersicht!$AK13,"")</f>
        <v/>
      </c>
      <c r="L32" s="171" t="str">
        <f>IFERROR(Jahresübersicht!AJ13/Jahresübersicht!$AK13,"")</f>
        <v/>
      </c>
      <c r="M32"/>
      <c r="N32"/>
      <c r="O32"/>
    </row>
    <row r="33" spans="1:15" x14ac:dyDescent="0.25">
      <c r="A33" s="144" t="s">
        <v>10</v>
      </c>
      <c r="B33" s="171" t="str">
        <f>IFERROR(Jahresübersicht!Z14/Jahresübersicht!$AK14,"")</f>
        <v/>
      </c>
      <c r="C33" s="171" t="str">
        <f>IFERROR(Jahresübersicht!AA14/Jahresübersicht!$AK14,"")</f>
        <v/>
      </c>
      <c r="D33" s="171" t="str">
        <f>IFERROR(Jahresübersicht!AB14/Jahresübersicht!$AK14,"")</f>
        <v/>
      </c>
      <c r="E33" s="171" t="str">
        <f>IFERROR(Jahresübersicht!AC14/Jahresübersicht!$AK14,"")</f>
        <v/>
      </c>
      <c r="F33" s="171" t="str">
        <f>IFERROR(Jahresübersicht!AD14/Jahresübersicht!$AK14,"")</f>
        <v/>
      </c>
      <c r="G33" s="171" t="str">
        <f>IFERROR(Jahresübersicht!AE14/Jahresübersicht!$AK14,"")</f>
        <v/>
      </c>
      <c r="H33" s="171" t="str">
        <f>IFERROR(Jahresübersicht!AF14/Jahresübersicht!$AK14,"")</f>
        <v/>
      </c>
      <c r="I33" s="171" t="str">
        <f>IFERROR(Jahresübersicht!AG14/Jahresübersicht!$AK14,"")</f>
        <v/>
      </c>
      <c r="J33" s="171" t="str">
        <f>IFERROR(Jahresübersicht!AH14/Jahresübersicht!$AK14,"")</f>
        <v/>
      </c>
      <c r="K33" s="171" t="str">
        <f>IFERROR(Jahresübersicht!AI14/Jahresübersicht!$AK14,"")</f>
        <v/>
      </c>
      <c r="L33" s="171" t="str">
        <f>IFERROR(Jahresübersicht!AJ14/Jahresübersicht!$AK14,"")</f>
        <v/>
      </c>
      <c r="M33"/>
      <c r="N33"/>
      <c r="O33"/>
    </row>
    <row r="34" spans="1:15" x14ac:dyDescent="0.25">
      <c r="A34" s="144" t="s">
        <v>11</v>
      </c>
      <c r="B34" s="171" t="str">
        <f>IFERROR(Jahresübersicht!Z15/Jahresübersicht!$AK15,"")</f>
        <v/>
      </c>
      <c r="C34" s="171" t="str">
        <f>IFERROR(Jahresübersicht!AA15/Jahresübersicht!$AK15,"")</f>
        <v/>
      </c>
      <c r="D34" s="171" t="str">
        <f>IFERROR(Jahresübersicht!AB15/Jahresübersicht!$AK15,"")</f>
        <v/>
      </c>
      <c r="E34" s="171" t="str">
        <f>IFERROR(Jahresübersicht!AC15/Jahresübersicht!$AK15,"")</f>
        <v/>
      </c>
      <c r="F34" s="171" t="str">
        <f>IFERROR(Jahresübersicht!AD15/Jahresübersicht!$AK15,"")</f>
        <v/>
      </c>
      <c r="G34" s="171" t="str">
        <f>IFERROR(Jahresübersicht!AE15/Jahresübersicht!$AK15,"")</f>
        <v/>
      </c>
      <c r="H34" s="171" t="str">
        <f>IFERROR(Jahresübersicht!AF15/Jahresübersicht!$AK15,"")</f>
        <v/>
      </c>
      <c r="I34" s="171" t="str">
        <f>IFERROR(Jahresübersicht!AG15/Jahresübersicht!$AK15,"")</f>
        <v/>
      </c>
      <c r="J34" s="171" t="str">
        <f>IFERROR(Jahresübersicht!AH15/Jahresübersicht!$AK15,"")</f>
        <v/>
      </c>
      <c r="K34" s="171" t="str">
        <f>IFERROR(Jahresübersicht!AI15/Jahresübersicht!$AK15,"")</f>
        <v/>
      </c>
      <c r="L34" s="171" t="str">
        <f>IFERROR(Jahresübersicht!AJ15/Jahresübersicht!$AK15,"")</f>
        <v/>
      </c>
      <c r="M34"/>
      <c r="N34"/>
      <c r="O34"/>
    </row>
    <row r="35" spans="1:15" x14ac:dyDescent="0.25">
      <c r="A35" s="144" t="s">
        <v>12</v>
      </c>
      <c r="B35" s="171" t="str">
        <f>IFERROR(Jahresübersicht!Z16/Jahresübersicht!$AK16,"")</f>
        <v/>
      </c>
      <c r="C35" s="171" t="str">
        <f>IFERROR(Jahresübersicht!AA16/Jahresübersicht!$AK16,"")</f>
        <v/>
      </c>
      <c r="D35" s="171" t="str">
        <f>IFERROR(Jahresübersicht!AB16/Jahresübersicht!$AK16,"")</f>
        <v/>
      </c>
      <c r="E35" s="171" t="str">
        <f>IFERROR(Jahresübersicht!AC16/Jahresübersicht!$AK16,"")</f>
        <v/>
      </c>
      <c r="F35" s="171" t="str">
        <f>IFERROR(Jahresübersicht!AD16/Jahresübersicht!$AK16,"")</f>
        <v/>
      </c>
      <c r="G35" s="171" t="str">
        <f>IFERROR(Jahresübersicht!AE16/Jahresübersicht!$AK16,"")</f>
        <v/>
      </c>
      <c r="H35" s="171" t="str">
        <f>IFERROR(Jahresübersicht!AF16/Jahresübersicht!$AK16,"")</f>
        <v/>
      </c>
      <c r="I35" s="171" t="str">
        <f>IFERROR(Jahresübersicht!AG16/Jahresübersicht!$AK16,"")</f>
        <v/>
      </c>
      <c r="J35" s="171" t="str">
        <f>IFERROR(Jahresübersicht!AH16/Jahresübersicht!$AK16,"")</f>
        <v/>
      </c>
      <c r="K35" s="171" t="str">
        <f>IFERROR(Jahresübersicht!AI16/Jahresübersicht!$AK16,"")</f>
        <v/>
      </c>
      <c r="L35" s="171" t="str">
        <f>IFERROR(Jahresübersicht!AJ16/Jahresübersicht!$AK16,"")</f>
        <v/>
      </c>
      <c r="M35"/>
      <c r="N35"/>
      <c r="O35"/>
    </row>
    <row r="36" spans="1:15" x14ac:dyDescent="0.25">
      <c r="A36" s="144" t="s">
        <v>13</v>
      </c>
      <c r="B36" s="171" t="str">
        <f>IFERROR(Jahresübersicht!Z17/Jahresübersicht!$AK17,"")</f>
        <v/>
      </c>
      <c r="C36" s="171" t="str">
        <f>IFERROR(Jahresübersicht!AA17/Jahresübersicht!$AK17,"")</f>
        <v/>
      </c>
      <c r="D36" s="171" t="str">
        <f>IFERROR(Jahresübersicht!AB17/Jahresübersicht!$AK17,"")</f>
        <v/>
      </c>
      <c r="E36" s="171" t="str">
        <f>IFERROR(Jahresübersicht!AC17/Jahresübersicht!$AK17,"")</f>
        <v/>
      </c>
      <c r="F36" s="171" t="str">
        <f>IFERROR(Jahresübersicht!AD17/Jahresübersicht!$AK17,"")</f>
        <v/>
      </c>
      <c r="G36" s="171" t="str">
        <f>IFERROR(Jahresübersicht!AE17/Jahresübersicht!$AK17,"")</f>
        <v/>
      </c>
      <c r="H36" s="171" t="str">
        <f>IFERROR(Jahresübersicht!AF17/Jahresübersicht!$AK17,"")</f>
        <v/>
      </c>
      <c r="I36" s="171" t="str">
        <f>IFERROR(Jahresübersicht!AG17/Jahresübersicht!$AK17,"")</f>
        <v/>
      </c>
      <c r="J36" s="171" t="str">
        <f>IFERROR(Jahresübersicht!AH17/Jahresübersicht!$AK17,"")</f>
        <v/>
      </c>
      <c r="K36" s="171" t="str">
        <f>IFERROR(Jahresübersicht!AI17/Jahresübersicht!$AK17,"")</f>
        <v/>
      </c>
      <c r="L36" s="171" t="str">
        <f>IFERROR(Jahresübersicht!AJ17/Jahresübersicht!$AK17,"")</f>
        <v/>
      </c>
      <c r="M36"/>
      <c r="N36"/>
      <c r="O36"/>
    </row>
    <row r="37" spans="1:15" x14ac:dyDescent="0.25">
      <c r="A37" s="144" t="s">
        <v>14</v>
      </c>
      <c r="B37" s="171" t="str">
        <f>IFERROR(Jahresübersicht!Z18/Jahresübersicht!$AK18,"")</f>
        <v/>
      </c>
      <c r="C37" s="171" t="str">
        <f>IFERROR(Jahresübersicht!AA18/Jahresübersicht!$AK18,"")</f>
        <v/>
      </c>
      <c r="D37" s="171" t="str">
        <f>IFERROR(Jahresübersicht!AB18/Jahresübersicht!$AK18,"")</f>
        <v/>
      </c>
      <c r="E37" s="171" t="str">
        <f>IFERROR(Jahresübersicht!AC18/Jahresübersicht!$AK18,"")</f>
        <v/>
      </c>
      <c r="F37" s="171" t="str">
        <f>IFERROR(Jahresübersicht!AD18/Jahresübersicht!$AK18,"")</f>
        <v/>
      </c>
      <c r="G37" s="171" t="str">
        <f>IFERROR(Jahresübersicht!AE18/Jahresübersicht!$AK18,"")</f>
        <v/>
      </c>
      <c r="H37" s="171" t="str">
        <f>IFERROR(Jahresübersicht!AF18/Jahresübersicht!$AK18,"")</f>
        <v/>
      </c>
      <c r="I37" s="171" t="str">
        <f>IFERROR(Jahresübersicht!AG18/Jahresübersicht!$AK18,"")</f>
        <v/>
      </c>
      <c r="J37" s="171" t="str">
        <f>IFERROR(Jahresübersicht!AH18/Jahresübersicht!$AK18,"")</f>
        <v/>
      </c>
      <c r="K37" s="171" t="str">
        <f>IFERROR(Jahresübersicht!AI18/Jahresübersicht!$AK18,"")</f>
        <v/>
      </c>
      <c r="L37" s="171" t="str">
        <f>IFERROR(Jahresübersicht!AJ18/Jahresübersicht!$AK18,"")</f>
        <v/>
      </c>
      <c r="M37"/>
      <c r="N37"/>
      <c r="O37"/>
    </row>
    <row r="38" spans="1:15" x14ac:dyDescent="0.25">
      <c r="A38" s="144" t="s">
        <v>15</v>
      </c>
      <c r="B38" s="171" t="str">
        <f>IFERROR(Jahresübersicht!Z19/Jahresübersicht!$AK19,"")</f>
        <v/>
      </c>
      <c r="C38" s="171" t="str">
        <f>IFERROR(Jahresübersicht!AA19/Jahresübersicht!$AK19,"")</f>
        <v/>
      </c>
      <c r="D38" s="171" t="str">
        <f>IFERROR(Jahresübersicht!AB19/Jahresübersicht!$AK19,"")</f>
        <v/>
      </c>
      <c r="E38" s="171" t="str">
        <f>IFERROR(Jahresübersicht!AC19/Jahresübersicht!$AK19,"")</f>
        <v/>
      </c>
      <c r="F38" s="171" t="str">
        <f>IFERROR(Jahresübersicht!AD19/Jahresübersicht!$AK19,"")</f>
        <v/>
      </c>
      <c r="G38" s="171" t="str">
        <f>IFERROR(Jahresübersicht!AE19/Jahresübersicht!$AK19,"")</f>
        <v/>
      </c>
      <c r="H38" s="171" t="str">
        <f>IFERROR(Jahresübersicht!AF19/Jahresübersicht!$AK19,"")</f>
        <v/>
      </c>
      <c r="I38" s="171" t="str">
        <f>IFERROR(Jahresübersicht!AG19/Jahresübersicht!$AK19,"")</f>
        <v/>
      </c>
      <c r="J38" s="171" t="str">
        <f>IFERROR(Jahresübersicht!AH19/Jahresübersicht!$AK19,"")</f>
        <v/>
      </c>
      <c r="K38" s="171" t="str">
        <f>IFERROR(Jahresübersicht!AI19/Jahresübersicht!$AK19,"")</f>
        <v/>
      </c>
      <c r="L38" s="171" t="str">
        <f>IFERROR(Jahresübersicht!AJ19/Jahresübersicht!$AK19,"")</f>
        <v/>
      </c>
      <c r="M38"/>
      <c r="N38"/>
      <c r="O38"/>
    </row>
    <row r="39" spans="1:15" x14ac:dyDescent="0.25">
      <c r="A39" s="144" t="s">
        <v>16</v>
      </c>
      <c r="B39" s="171" t="str">
        <f>IFERROR(Jahresübersicht!Z20/Jahresübersicht!$AK20,"")</f>
        <v/>
      </c>
      <c r="C39" s="171" t="str">
        <f>IFERROR(Jahresübersicht!AA20/Jahresübersicht!$AK20,"")</f>
        <v/>
      </c>
      <c r="D39" s="171" t="str">
        <f>IFERROR(Jahresübersicht!AB20/Jahresübersicht!$AK20,"")</f>
        <v/>
      </c>
      <c r="E39" s="171" t="str">
        <f>IFERROR(Jahresübersicht!AC20/Jahresübersicht!$AK20,"")</f>
        <v/>
      </c>
      <c r="F39" s="171" t="str">
        <f>IFERROR(Jahresübersicht!AD20/Jahresübersicht!$AK20,"")</f>
        <v/>
      </c>
      <c r="G39" s="171" t="str">
        <f>IFERROR(Jahresübersicht!AE20/Jahresübersicht!$AK20,"")</f>
        <v/>
      </c>
      <c r="H39" s="171" t="str">
        <f>IFERROR(Jahresübersicht!AF20/Jahresübersicht!$AK20,"")</f>
        <v/>
      </c>
      <c r="I39" s="171" t="str">
        <f>IFERROR(Jahresübersicht!AG20/Jahresübersicht!$AK20,"")</f>
        <v/>
      </c>
      <c r="J39" s="171" t="str">
        <f>IFERROR(Jahresübersicht!AH20/Jahresübersicht!$AK20,"")</f>
        <v/>
      </c>
      <c r="K39" s="171" t="str">
        <f>IFERROR(Jahresübersicht!AI20/Jahresübersicht!$AK20,"")</f>
        <v/>
      </c>
      <c r="L39" s="171" t="str">
        <f>IFERROR(Jahresübersicht!AJ20/Jahresübersicht!$AK20,"")</f>
        <v/>
      </c>
      <c r="M39"/>
      <c r="N39"/>
      <c r="O39"/>
    </row>
    <row r="40" spans="1:15" x14ac:dyDescent="0.25">
      <c r="A40" s="144" t="s">
        <v>17</v>
      </c>
      <c r="B40" s="171" t="str">
        <f>IFERROR(Jahresübersicht!Z21/Jahresübersicht!$AK21,"")</f>
        <v/>
      </c>
      <c r="C40" s="171" t="str">
        <f>IFERROR(Jahresübersicht!AA21/Jahresübersicht!$AK21,"")</f>
        <v/>
      </c>
      <c r="D40" s="171" t="str">
        <f>IFERROR(Jahresübersicht!AB21/Jahresübersicht!$AK21,"")</f>
        <v/>
      </c>
      <c r="E40" s="171" t="str">
        <f>IFERROR(Jahresübersicht!AC21/Jahresübersicht!$AK21,"")</f>
        <v/>
      </c>
      <c r="F40" s="171" t="str">
        <f>IFERROR(Jahresübersicht!AD21/Jahresübersicht!$AK21,"")</f>
        <v/>
      </c>
      <c r="G40" s="171" t="str">
        <f>IFERROR(Jahresübersicht!AE21/Jahresübersicht!$AK21,"")</f>
        <v/>
      </c>
      <c r="H40" s="171" t="str">
        <f>IFERROR(Jahresübersicht!AF21/Jahresübersicht!$AK21,"")</f>
        <v/>
      </c>
      <c r="I40" s="171" t="str">
        <f>IFERROR(Jahresübersicht!AG21/Jahresübersicht!$AK21,"")</f>
        <v/>
      </c>
      <c r="J40" s="171" t="str">
        <f>IFERROR(Jahresübersicht!AH21/Jahresübersicht!$AK21,"")</f>
        <v/>
      </c>
      <c r="K40" s="171" t="str">
        <f>IFERROR(Jahresübersicht!AI21/Jahresübersicht!$AK21,"")</f>
        <v/>
      </c>
      <c r="L40" s="171" t="str">
        <f>IFERROR(Jahresübersicht!AJ21/Jahresübersicht!$AK21,"")</f>
        <v/>
      </c>
      <c r="M40"/>
      <c r="N40"/>
      <c r="O40"/>
    </row>
    <row r="41" spans="1:15" x14ac:dyDescent="0.25">
      <c r="A41" s="145" t="s">
        <v>20</v>
      </c>
      <c r="B41" s="172" t="str">
        <f>IFERROR(Jahresübersicht!Z22/Jahresübersicht!$AK22,"")</f>
        <v/>
      </c>
      <c r="C41" s="172" t="str">
        <f>IFERROR(Jahresübersicht!AA22/Jahresübersicht!$AK22,"")</f>
        <v/>
      </c>
      <c r="D41" s="172" t="str">
        <f>IFERROR(Jahresübersicht!AB22/Jahresübersicht!$AK22,"")</f>
        <v/>
      </c>
      <c r="E41" s="172" t="str">
        <f>IFERROR(Jahresübersicht!AC22/Jahresübersicht!$AK22,"")</f>
        <v/>
      </c>
      <c r="F41" s="172" t="str">
        <f>IFERROR(Jahresübersicht!AD22/Jahresübersicht!$AK22,"")</f>
        <v/>
      </c>
      <c r="G41" s="172" t="str">
        <f>IFERROR(Jahresübersicht!AE22/Jahresübersicht!$AK22,"")</f>
        <v/>
      </c>
      <c r="H41" s="172" t="str">
        <f>IFERROR(Jahresübersicht!AF22/Jahresübersicht!$AK22,"")</f>
        <v/>
      </c>
      <c r="I41" s="172" t="str">
        <f>IFERROR(Jahresübersicht!AG22/Jahresübersicht!$AK22,"")</f>
        <v/>
      </c>
      <c r="J41" s="172" t="str">
        <f>IFERROR(Jahresübersicht!AH22/Jahresübersicht!$AK22,"")</f>
        <v/>
      </c>
      <c r="K41" s="172" t="str">
        <f>IFERROR(Jahresübersicht!AI22/Jahresübersicht!$AK22,"")</f>
        <v/>
      </c>
      <c r="L41" s="172" t="str">
        <f>IFERROR(Jahresübersicht!AJ22/Jahresübersicht!$AK22,"")</f>
        <v/>
      </c>
      <c r="M41"/>
      <c r="N41"/>
      <c r="O41"/>
    </row>
    <row r="42" spans="1:15" x14ac:dyDescent="0.25">
      <c r="L42"/>
      <c r="M42"/>
      <c r="N42"/>
      <c r="O42"/>
    </row>
  </sheetData>
  <sheetProtection sheet="1" objects="1" scenarios="1"/>
  <customSheetViews>
    <customSheetView guid="{BCBC1B11-4E9B-4E8B-8945-781F487FE216}" scale="80" fitToPage="1" topLeftCell="A19">
      <selection activeCell="L41" sqref="L41"/>
      <pageMargins left="0.70866141732283472" right="0.70866141732283472" top="0.78740157480314965" bottom="0.78740157480314965" header="0.31496062992125984" footer="0.31496062992125984"/>
      <pageSetup paperSize="9" scale="62" orientation="landscape" r:id="rId1"/>
    </customSheetView>
    <customSheetView guid="{230BA401-F0C0-4897-9C7E-9DC1DEAEC41D}" scale="80" fitToPage="1" topLeftCell="A19">
      <selection activeCell="L41" sqref="L41"/>
      <pageMargins left="0.70866141732283472" right="0.70866141732283472" top="0.78740157480314965" bottom="0.78740157480314965" header="0.31496062992125984" footer="0.31496062992125984"/>
      <pageSetup paperSize="9" scale="62" orientation="landscape" r:id="rId2"/>
    </customSheetView>
  </customSheetViews>
  <conditionalFormatting sqref="B28:L28">
    <cfRule type="cellIs" dxfId="60" priority="1" operator="equal">
      <formula>0</formula>
    </cfRule>
  </conditionalFormatting>
  <pageMargins left="0.70866141732283472" right="0.70866141732283472" top="0.78740157480314965" bottom="0.78740157480314965" header="0.31496062992125984" footer="0.31496062992125984"/>
  <pageSetup paperSize="9" scale="6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2"/>
  <sheetViews>
    <sheetView zoomScale="70" zoomScaleNormal="70" workbookViewId="0">
      <selection activeCell="L49" sqref="L49:O62"/>
    </sheetView>
  </sheetViews>
  <sheetFormatPr baseColWidth="10" defaultRowHeight="14.25" x14ac:dyDescent="0.2"/>
  <cols>
    <col min="3" max="3" width="26.375" bestFit="1" customWidth="1"/>
    <col min="4" max="4" width="27" bestFit="1" customWidth="1"/>
    <col min="5" max="5" width="26.375" bestFit="1" customWidth="1"/>
    <col min="6" max="6" width="26.25" bestFit="1" customWidth="1"/>
    <col min="7" max="7" width="26.5" bestFit="1" customWidth="1"/>
    <col min="8" max="8" width="26.125" bestFit="1" customWidth="1"/>
  </cols>
  <sheetData>
    <row r="1" spans="1:15" ht="15" thickBot="1" x14ac:dyDescent="0.25">
      <c r="A1" s="14" t="s">
        <v>64</v>
      </c>
      <c r="B1" s="15"/>
      <c r="C1" s="15"/>
      <c r="D1" s="15"/>
      <c r="E1" s="15"/>
      <c r="F1" s="15"/>
      <c r="G1" s="15"/>
      <c r="H1" s="15"/>
      <c r="I1" s="15"/>
      <c r="J1" s="15"/>
      <c r="K1" s="15"/>
    </row>
    <row r="2" spans="1:15" ht="15" thickBot="1" x14ac:dyDescent="0.25">
      <c r="A2" s="108" t="s">
        <v>58</v>
      </c>
      <c r="B2" s="109"/>
      <c r="C2" s="110"/>
      <c r="D2" s="15"/>
      <c r="E2" s="99" t="s">
        <v>80</v>
      </c>
      <c r="F2" s="105"/>
      <c r="G2" s="105"/>
      <c r="H2" s="100"/>
      <c r="I2" s="100"/>
      <c r="J2" s="100"/>
      <c r="K2" s="106"/>
    </row>
    <row r="3" spans="1:15" x14ac:dyDescent="0.2">
      <c r="A3" s="107" t="s">
        <v>66</v>
      </c>
      <c r="B3" s="107" t="s">
        <v>67</v>
      </c>
      <c r="C3" s="107" t="s">
        <v>94</v>
      </c>
      <c r="D3" s="15"/>
      <c r="E3" s="23" t="s">
        <v>2</v>
      </c>
      <c r="F3" s="103" t="s">
        <v>59</v>
      </c>
      <c r="G3" s="104" t="s">
        <v>60</v>
      </c>
      <c r="H3" s="23" t="s">
        <v>3</v>
      </c>
      <c r="I3" s="23" t="s">
        <v>4</v>
      </c>
      <c r="J3" s="23" t="s">
        <v>5</v>
      </c>
      <c r="K3" s="23" t="s">
        <v>56</v>
      </c>
    </row>
    <row r="4" spans="1:15" x14ac:dyDescent="0.2">
      <c r="A4" s="17">
        <f>Jahresübersicht!B22</f>
        <v>0</v>
      </c>
      <c r="B4" s="17">
        <f>Jahresübersicht!C22</f>
        <v>0</v>
      </c>
      <c r="C4" s="17">
        <f>Jahresübersicht!D22</f>
        <v>0</v>
      </c>
      <c r="D4" s="15"/>
      <c r="E4" s="17">
        <f>Jahresübersicht!F22</f>
        <v>0</v>
      </c>
      <c r="F4" s="17">
        <f>Jahresübersicht!G22+Jahresübersicht!H22+Jahresübersicht!I22</f>
        <v>0</v>
      </c>
      <c r="G4" s="17">
        <f>Jahresübersicht!J22+Jahresübersicht!K22+Jahresübersicht!L22</f>
        <v>0</v>
      </c>
      <c r="H4" s="17">
        <f>Jahresübersicht!M22+Jahresübersicht!N22+Jahresübersicht!O22</f>
        <v>0</v>
      </c>
      <c r="I4" s="17">
        <f>Jahresübersicht!P22+Jahresübersicht!Q22+Jahresübersicht!R22</f>
        <v>0</v>
      </c>
      <c r="J4" s="17">
        <f>Jahresübersicht!S22+Jahresübersicht!T22+Jahresübersicht!U22</f>
        <v>0</v>
      </c>
      <c r="K4" s="17">
        <f>Jahresübersicht!V22+Jahresübersicht!W22+Jahresübersicht!X22</f>
        <v>0</v>
      </c>
    </row>
    <row r="5" spans="1:15" x14ac:dyDescent="0.2">
      <c r="A5" s="18"/>
      <c r="B5" s="18"/>
      <c r="C5" s="18"/>
      <c r="D5" s="15"/>
      <c r="E5" s="15"/>
      <c r="F5" s="15"/>
      <c r="G5" s="15"/>
      <c r="H5" s="15"/>
      <c r="I5" s="15"/>
      <c r="J5" s="15"/>
      <c r="K5" s="15"/>
    </row>
    <row r="6" spans="1:15" ht="15" thickBot="1" x14ac:dyDescent="0.25">
      <c r="A6" s="15"/>
      <c r="B6" s="15"/>
      <c r="C6" s="15"/>
      <c r="D6" s="15"/>
      <c r="E6" s="15"/>
      <c r="F6" s="15"/>
      <c r="G6" s="15"/>
      <c r="H6" s="15"/>
      <c r="I6" s="15"/>
      <c r="J6" s="15"/>
      <c r="K6" s="15"/>
    </row>
    <row r="7" spans="1:15" ht="15" thickBot="1" x14ac:dyDescent="0.25">
      <c r="A7" s="99" t="s">
        <v>57</v>
      </c>
      <c r="B7" s="100"/>
      <c r="C7" s="100"/>
      <c r="D7" s="100"/>
      <c r="E7" s="100"/>
      <c r="F7" s="100"/>
      <c r="G7" s="100"/>
      <c r="H7" s="100"/>
      <c r="I7" s="100"/>
      <c r="J7" s="100"/>
      <c r="K7" s="100"/>
      <c r="L7" s="101"/>
      <c r="M7" s="101"/>
      <c r="N7" s="101"/>
      <c r="O7" s="102"/>
    </row>
    <row r="8" spans="1:15" ht="25.5" x14ac:dyDescent="0.2">
      <c r="A8" s="98" t="str">
        <f>Jahresübersicht!Z8</f>
        <v>Einzelarbeit</v>
      </c>
      <c r="B8" s="98" t="str">
        <f>Jahresübersicht!AA8</f>
        <v>offenes Angebot</v>
      </c>
      <c r="C8" s="98" t="str">
        <f>Jahresübersicht!AB8</f>
        <v>Gruppenangebot</v>
      </c>
      <c r="D8" s="98" t="str">
        <f>Jahresübersicht!AC8</f>
        <v>Beteiligungsprojekt</v>
      </c>
      <c r="E8" s="98" t="str">
        <f>Jahresübersicht!AD8</f>
        <v>Event</v>
      </c>
      <c r="F8" s="98" t="str">
        <f>Jahresübersicht!AE8</f>
        <v>Angebot in Kooperation</v>
      </c>
      <c r="G8" s="98" t="str">
        <f>Jahresübersicht!AF8</f>
        <v>Streetwork</v>
      </c>
      <c r="H8" s="98" t="str">
        <f>Jahresübersicht!AG8</f>
        <v>Selbstverwaltung</v>
      </c>
      <c r="I8" s="98" t="str">
        <f>Jahresübersicht!AH8</f>
        <v>Ausflug/Exkursion</v>
      </c>
      <c r="J8" s="98" t="str">
        <f>Jahresübersicht!AI8</f>
        <v>Fahrt mit Übernachtung</v>
      </c>
      <c r="K8" s="98"/>
      <c r="L8" s="98"/>
      <c r="M8" s="98"/>
      <c r="N8" s="98"/>
      <c r="O8" s="98" t="str">
        <f>Jahresübersicht!AJ8</f>
        <v>Multiplikator:innenarbeit</v>
      </c>
    </row>
    <row r="9" spans="1:15" x14ac:dyDescent="0.2">
      <c r="A9" s="22">
        <f>Jahresübersicht!Z22</f>
        <v>0</v>
      </c>
      <c r="B9" s="22">
        <f>Jahresübersicht!AA22</f>
        <v>0</v>
      </c>
      <c r="C9" s="22">
        <f>Jahresübersicht!AB22</f>
        <v>0</v>
      </c>
      <c r="D9" s="22">
        <f>Jahresübersicht!AC22</f>
        <v>0</v>
      </c>
      <c r="E9" s="22">
        <f>Jahresübersicht!AD22</f>
        <v>0</v>
      </c>
      <c r="F9" s="22">
        <f>Jahresübersicht!AE22</f>
        <v>0</v>
      </c>
      <c r="G9" s="22">
        <f>Jahresübersicht!AF22</f>
        <v>0</v>
      </c>
      <c r="H9" s="22">
        <f>Jahresübersicht!AG22</f>
        <v>0</v>
      </c>
      <c r="I9" s="22">
        <f>Jahresübersicht!AH22</f>
        <v>0</v>
      </c>
      <c r="J9" s="22">
        <f>Jahresübersicht!AI22</f>
        <v>0</v>
      </c>
      <c r="K9" s="22"/>
      <c r="L9" s="22"/>
      <c r="M9" s="22"/>
      <c r="N9" s="22"/>
      <c r="O9" s="22">
        <f>Jahresübersicht!AJ22</f>
        <v>0</v>
      </c>
    </row>
    <row r="10" spans="1:15" x14ac:dyDescent="0.2">
      <c r="A10" s="18"/>
      <c r="B10" s="18"/>
      <c r="C10" s="18"/>
      <c r="D10" s="18"/>
      <c r="E10" s="18"/>
      <c r="F10" s="18"/>
      <c r="G10" s="18"/>
      <c r="H10" s="18"/>
      <c r="I10" s="15"/>
      <c r="J10" s="15"/>
      <c r="K10" s="15"/>
    </row>
    <row r="11" spans="1:15" ht="15" thickBot="1" x14ac:dyDescent="0.25">
      <c r="A11" s="18"/>
      <c r="B11" s="18"/>
      <c r="C11" s="18"/>
      <c r="D11" s="18"/>
      <c r="E11" s="18"/>
      <c r="F11" s="18"/>
      <c r="G11" s="18"/>
      <c r="H11" s="18"/>
      <c r="I11" s="15"/>
      <c r="J11" s="15"/>
      <c r="K11" s="15"/>
    </row>
    <row r="12" spans="1:15" ht="15" thickBot="1" x14ac:dyDescent="0.25">
      <c r="A12" s="108" t="s">
        <v>62</v>
      </c>
      <c r="B12" s="111"/>
      <c r="C12" s="111"/>
      <c r="D12" s="111"/>
      <c r="E12" s="111"/>
      <c r="F12" s="112"/>
      <c r="G12" s="18"/>
      <c r="H12" s="18"/>
      <c r="I12" s="18"/>
      <c r="J12" s="18"/>
      <c r="K12" s="18"/>
    </row>
    <row r="13" spans="1:15" ht="38.25" x14ac:dyDescent="0.2">
      <c r="A13" s="98" t="str">
        <f>Jahresübersicht!AL8</f>
        <v>Angebote für Multiplikator:innen</v>
      </c>
      <c r="B13" s="98" t="str">
        <f>Jahresübersicht!AM8</f>
        <v>selbstverwaltete Gruppe</v>
      </c>
      <c r="C13" s="98" t="str">
        <f>Jahresübersicht!AN8</f>
        <v>Veranstaltungen</v>
      </c>
      <c r="D13" s="98" t="str">
        <f>Jahresübersicht!AO8</f>
        <v>begleitete Heimspiele</v>
      </c>
      <c r="E13" s="98" t="str">
        <f>Jahresübersicht!AP8</f>
        <v>begleitete Auswärtsspiele</v>
      </c>
      <c r="F13" s="98" t="str">
        <f>Jahresübersicht!AQ8</f>
        <v>ausgefüllte Auswärtsfragebögen</v>
      </c>
      <c r="G13" s="19"/>
      <c r="H13" s="19"/>
      <c r="I13" s="19"/>
      <c r="J13" s="19"/>
      <c r="K13" s="19"/>
    </row>
    <row r="14" spans="1:15" x14ac:dyDescent="0.2">
      <c r="A14" s="17">
        <f>Jahresübersicht!AL22</f>
        <v>0</v>
      </c>
      <c r="B14" s="17">
        <f>Jahresübersicht!AM22</f>
        <v>0</v>
      </c>
      <c r="C14" s="17">
        <f>Jahresübersicht!AN22</f>
        <v>0</v>
      </c>
      <c r="D14" s="17">
        <f>Jahresübersicht!AO22</f>
        <v>0</v>
      </c>
      <c r="E14" s="17">
        <f>Jahresübersicht!AP22</f>
        <v>0</v>
      </c>
      <c r="F14" s="17">
        <f>Jahresübersicht!AQ22</f>
        <v>0</v>
      </c>
      <c r="G14" s="18"/>
      <c r="H14" s="18"/>
      <c r="I14" s="18"/>
      <c r="J14" s="18"/>
      <c r="K14" s="18"/>
    </row>
    <row r="17" spans="1:4" ht="15" thickBot="1" x14ac:dyDescent="0.25">
      <c r="A17" s="21" t="s">
        <v>65</v>
      </c>
      <c r="B17" s="18"/>
      <c r="C17" s="18"/>
      <c r="D17" s="18"/>
    </row>
    <row r="18" spans="1:4" ht="15" thickBot="1" x14ac:dyDescent="0.25">
      <c r="A18" s="108" t="s">
        <v>58</v>
      </c>
      <c r="B18" s="111"/>
      <c r="C18" s="111"/>
      <c r="D18" s="112"/>
    </row>
    <row r="19" spans="1:4" x14ac:dyDescent="0.2">
      <c r="A19" s="23"/>
      <c r="B19" s="113" t="s">
        <v>66</v>
      </c>
      <c r="C19" s="98" t="s">
        <v>67</v>
      </c>
      <c r="D19" s="98" t="s">
        <v>94</v>
      </c>
    </row>
    <row r="20" spans="1:4" x14ac:dyDescent="0.2">
      <c r="A20" s="16" t="s">
        <v>6</v>
      </c>
      <c r="B20" s="22">
        <f>Jahresübersicht!B10</f>
        <v>0</v>
      </c>
      <c r="C20" s="17">
        <f>Jahresübersicht!C10</f>
        <v>0</v>
      </c>
      <c r="D20" s="17">
        <f>Jahresübersicht!D10</f>
        <v>0</v>
      </c>
    </row>
    <row r="21" spans="1:4" x14ac:dyDescent="0.2">
      <c r="A21" s="16" t="s">
        <v>7</v>
      </c>
      <c r="B21" s="22">
        <f>Jahresübersicht!B11</f>
        <v>0</v>
      </c>
      <c r="C21" s="17">
        <f>Jahresübersicht!C11</f>
        <v>0</v>
      </c>
      <c r="D21" s="22">
        <f>Jahresübersicht!D11</f>
        <v>0</v>
      </c>
    </row>
    <row r="22" spans="1:4" x14ac:dyDescent="0.2">
      <c r="A22" s="16" t="s">
        <v>8</v>
      </c>
      <c r="B22" s="22">
        <f>Jahresübersicht!B12</f>
        <v>0</v>
      </c>
      <c r="C22" s="17">
        <f>Jahresübersicht!C12</f>
        <v>0</v>
      </c>
      <c r="D22" s="22">
        <f>Jahresübersicht!D12</f>
        <v>0</v>
      </c>
    </row>
    <row r="23" spans="1:4" x14ac:dyDescent="0.2">
      <c r="A23" s="16" t="s">
        <v>9</v>
      </c>
      <c r="B23" s="22">
        <f>Jahresübersicht!B13</f>
        <v>0</v>
      </c>
      <c r="C23" s="17">
        <f>Jahresübersicht!C13</f>
        <v>0</v>
      </c>
      <c r="D23" s="22">
        <f>Jahresübersicht!D13</f>
        <v>0</v>
      </c>
    </row>
    <row r="24" spans="1:4" x14ac:dyDescent="0.2">
      <c r="A24" s="16" t="s">
        <v>10</v>
      </c>
      <c r="B24" s="22">
        <f>Jahresübersicht!B14</f>
        <v>0</v>
      </c>
      <c r="C24" s="17">
        <f>Jahresübersicht!C14</f>
        <v>0</v>
      </c>
      <c r="D24" s="22">
        <f>Jahresübersicht!D14</f>
        <v>0</v>
      </c>
    </row>
    <row r="25" spans="1:4" x14ac:dyDescent="0.2">
      <c r="A25" s="16" t="s">
        <v>11</v>
      </c>
      <c r="B25" s="22">
        <f>Jahresübersicht!B15</f>
        <v>0</v>
      </c>
      <c r="C25" s="17">
        <f>Jahresübersicht!C15</f>
        <v>0</v>
      </c>
      <c r="D25" s="22">
        <f>Jahresübersicht!D15</f>
        <v>0</v>
      </c>
    </row>
    <row r="26" spans="1:4" x14ac:dyDescent="0.2">
      <c r="A26" s="16" t="s">
        <v>12</v>
      </c>
      <c r="B26" s="22">
        <f>Jahresübersicht!B16</f>
        <v>0</v>
      </c>
      <c r="C26" s="17">
        <f>Jahresübersicht!C16</f>
        <v>0</v>
      </c>
      <c r="D26" s="22">
        <f>Jahresübersicht!D16</f>
        <v>0</v>
      </c>
    </row>
    <row r="27" spans="1:4" x14ac:dyDescent="0.2">
      <c r="A27" s="16" t="s">
        <v>13</v>
      </c>
      <c r="B27" s="22">
        <f>Jahresübersicht!B17</f>
        <v>0</v>
      </c>
      <c r="C27" s="17">
        <f>Jahresübersicht!C17</f>
        <v>0</v>
      </c>
      <c r="D27" s="22">
        <f>Jahresübersicht!D17</f>
        <v>0</v>
      </c>
    </row>
    <row r="28" spans="1:4" x14ac:dyDescent="0.2">
      <c r="A28" s="16" t="s">
        <v>14</v>
      </c>
      <c r="B28" s="22">
        <f>Jahresübersicht!B18</f>
        <v>0</v>
      </c>
      <c r="C28" s="17">
        <f>Jahresübersicht!C18</f>
        <v>0</v>
      </c>
      <c r="D28" s="22">
        <f>Jahresübersicht!D18</f>
        <v>0</v>
      </c>
    </row>
    <row r="29" spans="1:4" x14ac:dyDescent="0.2">
      <c r="A29" s="16" t="s">
        <v>15</v>
      </c>
      <c r="B29" s="22">
        <f>Jahresübersicht!B19</f>
        <v>0</v>
      </c>
      <c r="C29" s="17">
        <f>Jahresübersicht!C19</f>
        <v>0</v>
      </c>
      <c r="D29" s="22">
        <f>Jahresübersicht!D19</f>
        <v>0</v>
      </c>
    </row>
    <row r="30" spans="1:4" x14ac:dyDescent="0.2">
      <c r="A30" s="16" t="s">
        <v>16</v>
      </c>
      <c r="B30" s="22">
        <f>Jahresübersicht!B20</f>
        <v>0</v>
      </c>
      <c r="C30" s="17">
        <f>Jahresübersicht!C20</f>
        <v>0</v>
      </c>
      <c r="D30" s="22">
        <f>Jahresübersicht!D20</f>
        <v>0</v>
      </c>
    </row>
    <row r="31" spans="1:4" x14ac:dyDescent="0.2">
      <c r="A31" s="16" t="s">
        <v>17</v>
      </c>
      <c r="B31" s="22">
        <f>Jahresübersicht!B21</f>
        <v>0</v>
      </c>
      <c r="C31" s="17">
        <f>Jahresübersicht!C21</f>
        <v>0</v>
      </c>
      <c r="D31" s="22">
        <f>Jahresübersicht!D21</f>
        <v>0</v>
      </c>
    </row>
    <row r="33" spans="1:8" ht="15" thickBot="1" x14ac:dyDescent="0.25"/>
    <row r="34" spans="1:8" ht="15" thickBot="1" x14ac:dyDescent="0.25">
      <c r="A34" s="99" t="s">
        <v>80</v>
      </c>
      <c r="B34" s="101"/>
      <c r="C34" s="105"/>
      <c r="D34" s="105"/>
      <c r="E34" s="100"/>
      <c r="F34" s="100"/>
      <c r="G34" s="100"/>
      <c r="H34" s="106"/>
    </row>
    <row r="35" spans="1:8" x14ac:dyDescent="0.2">
      <c r="B35" s="23" t="s">
        <v>2</v>
      </c>
      <c r="C35" s="103" t="s">
        <v>59</v>
      </c>
      <c r="D35" s="104" t="s">
        <v>60</v>
      </c>
      <c r="E35" s="23" t="s">
        <v>3</v>
      </c>
      <c r="F35" s="23" t="s">
        <v>4</v>
      </c>
      <c r="G35" s="23" t="s">
        <v>5</v>
      </c>
      <c r="H35" s="23" t="s">
        <v>56</v>
      </c>
    </row>
    <row r="36" spans="1:8" x14ac:dyDescent="0.2">
      <c r="A36" s="16" t="s">
        <v>6</v>
      </c>
      <c r="B36" s="22">
        <f>Jahresübersicht!F10</f>
        <v>0</v>
      </c>
      <c r="C36" s="22">
        <f>Jahresübersicht!G10+Jahresübersicht!H10+Jahresübersicht!I10</f>
        <v>0</v>
      </c>
      <c r="D36" s="22">
        <f>Jahresübersicht!J10+Jahresübersicht!K10+Jahresübersicht!L10</f>
        <v>0</v>
      </c>
      <c r="E36" s="22">
        <f>Jahresübersicht!M10+Jahresübersicht!N10+Jahresübersicht!O10</f>
        <v>0</v>
      </c>
      <c r="F36" s="22">
        <f>Jahresübersicht!P10+Jahresübersicht!Q10+Jahresübersicht!R10</f>
        <v>0</v>
      </c>
      <c r="G36" s="22">
        <f>Jahresübersicht!S10+Jahresübersicht!T10+Jahresübersicht!U10</f>
        <v>0</v>
      </c>
      <c r="H36" s="22">
        <f>Jahresübersicht!V10+Jahresübersicht!W10+Jahresübersicht!X10</f>
        <v>0</v>
      </c>
    </row>
    <row r="37" spans="1:8" x14ac:dyDescent="0.2">
      <c r="A37" s="16" t="s">
        <v>7</v>
      </c>
      <c r="B37" s="22">
        <f>Jahresübersicht!F11</f>
        <v>0</v>
      </c>
      <c r="C37" s="22">
        <f>Jahresübersicht!G11+Jahresübersicht!H11+Jahresübersicht!I11</f>
        <v>0</v>
      </c>
      <c r="D37" s="22">
        <f>Jahresübersicht!J11+Jahresübersicht!K11+Jahresübersicht!L11</f>
        <v>0</v>
      </c>
      <c r="E37" s="22">
        <f>Jahresübersicht!M11+Jahresübersicht!N11+Jahresübersicht!O11</f>
        <v>0</v>
      </c>
      <c r="F37" s="22">
        <f>Jahresübersicht!P11+Jahresübersicht!Q11+Jahresübersicht!R11</f>
        <v>0</v>
      </c>
      <c r="G37" s="22">
        <f>Jahresübersicht!S11+Jahresübersicht!T11+Jahresübersicht!U11</f>
        <v>0</v>
      </c>
      <c r="H37" s="22">
        <f>Jahresübersicht!V11+Jahresübersicht!W11+Jahresübersicht!X11</f>
        <v>0</v>
      </c>
    </row>
    <row r="38" spans="1:8" x14ac:dyDescent="0.2">
      <c r="A38" s="16" t="s">
        <v>8</v>
      </c>
      <c r="B38" s="22">
        <f>Jahresübersicht!F12</f>
        <v>0</v>
      </c>
      <c r="C38" s="22">
        <f>Jahresübersicht!G12+Jahresübersicht!H12+Jahresübersicht!I12</f>
        <v>0</v>
      </c>
      <c r="D38" s="22">
        <f>Jahresübersicht!J12+Jahresübersicht!K12+Jahresübersicht!L12</f>
        <v>0</v>
      </c>
      <c r="E38" s="22">
        <f>Jahresübersicht!M12+Jahresübersicht!N12+Jahresübersicht!O12</f>
        <v>0</v>
      </c>
      <c r="F38" s="22">
        <f>Jahresübersicht!P12+Jahresübersicht!Q12+Jahresübersicht!R12</f>
        <v>0</v>
      </c>
      <c r="G38" s="22">
        <f>Jahresübersicht!S12+Jahresübersicht!T12+Jahresübersicht!U12</f>
        <v>0</v>
      </c>
      <c r="H38" s="22">
        <f>Jahresübersicht!V12+Jahresübersicht!W12+Jahresübersicht!X12</f>
        <v>0</v>
      </c>
    </row>
    <row r="39" spans="1:8" x14ac:dyDescent="0.2">
      <c r="A39" s="16" t="s">
        <v>9</v>
      </c>
      <c r="B39" s="22">
        <f>Jahresübersicht!F13</f>
        <v>0</v>
      </c>
      <c r="C39" s="22">
        <f>Jahresübersicht!G13+Jahresübersicht!H13+Jahresübersicht!I13</f>
        <v>0</v>
      </c>
      <c r="D39" s="22">
        <f>Jahresübersicht!J13+Jahresübersicht!K13+Jahresübersicht!L13</f>
        <v>0</v>
      </c>
      <c r="E39" s="22">
        <f>Jahresübersicht!M13+Jahresübersicht!N13+Jahresübersicht!O13</f>
        <v>0</v>
      </c>
      <c r="F39" s="22">
        <f>Jahresübersicht!P13+Jahresübersicht!Q13+Jahresübersicht!R13</f>
        <v>0</v>
      </c>
      <c r="G39" s="22">
        <f>Jahresübersicht!S13+Jahresübersicht!T13+Jahresübersicht!U13</f>
        <v>0</v>
      </c>
      <c r="H39" s="22">
        <f>Jahresübersicht!V13+Jahresübersicht!W13+Jahresübersicht!X13</f>
        <v>0</v>
      </c>
    </row>
    <row r="40" spans="1:8" x14ac:dyDescent="0.2">
      <c r="A40" s="16" t="s">
        <v>10</v>
      </c>
      <c r="B40" s="22">
        <f>Jahresübersicht!F14</f>
        <v>0</v>
      </c>
      <c r="C40" s="22">
        <f>Jahresübersicht!G14+Jahresübersicht!H14+Jahresübersicht!I14</f>
        <v>0</v>
      </c>
      <c r="D40" s="22">
        <f>Jahresübersicht!J14+Jahresübersicht!K14+Jahresübersicht!L14</f>
        <v>0</v>
      </c>
      <c r="E40" s="22">
        <f>Jahresübersicht!M14+Jahresübersicht!N14+Jahresübersicht!O14</f>
        <v>0</v>
      </c>
      <c r="F40" s="22">
        <f>Jahresübersicht!P14+Jahresübersicht!Q14+Jahresübersicht!R14</f>
        <v>0</v>
      </c>
      <c r="G40" s="22">
        <f>Jahresübersicht!S14+Jahresübersicht!T14+Jahresübersicht!U14</f>
        <v>0</v>
      </c>
      <c r="H40" s="22">
        <f>Jahresübersicht!V14+Jahresübersicht!W14+Jahresübersicht!X14</f>
        <v>0</v>
      </c>
    </row>
    <row r="41" spans="1:8" x14ac:dyDescent="0.2">
      <c r="A41" s="16" t="s">
        <v>11</v>
      </c>
      <c r="B41" s="22">
        <f>Jahresübersicht!F15</f>
        <v>0</v>
      </c>
      <c r="C41" s="22">
        <f>Jahresübersicht!G15+Jahresübersicht!H15+Jahresübersicht!I15</f>
        <v>0</v>
      </c>
      <c r="D41" s="22">
        <f>Jahresübersicht!J15+Jahresübersicht!K15+Jahresübersicht!L15</f>
        <v>0</v>
      </c>
      <c r="E41" s="22">
        <f>Jahresübersicht!M15+Jahresübersicht!N15+Jahresübersicht!O15</f>
        <v>0</v>
      </c>
      <c r="F41" s="22">
        <f>Jahresübersicht!P15+Jahresübersicht!Q15+Jahresübersicht!R15</f>
        <v>0</v>
      </c>
      <c r="G41" s="22">
        <f>Jahresübersicht!S15+Jahresübersicht!T15+Jahresübersicht!U15</f>
        <v>0</v>
      </c>
      <c r="H41" s="22">
        <f>Jahresübersicht!V15+Jahresübersicht!W15+Jahresübersicht!X15</f>
        <v>0</v>
      </c>
    </row>
    <row r="42" spans="1:8" x14ac:dyDescent="0.2">
      <c r="A42" s="16" t="s">
        <v>12</v>
      </c>
      <c r="B42" s="22">
        <f>Jahresübersicht!F16</f>
        <v>0</v>
      </c>
      <c r="C42" s="22">
        <f>Jahresübersicht!G16+Jahresübersicht!H16+Jahresübersicht!I16</f>
        <v>0</v>
      </c>
      <c r="D42" s="22">
        <f>Jahresübersicht!J16+Jahresübersicht!K16+Jahresübersicht!L16</f>
        <v>0</v>
      </c>
      <c r="E42" s="22">
        <f>Jahresübersicht!M16+Jahresübersicht!N16+Jahresübersicht!O16</f>
        <v>0</v>
      </c>
      <c r="F42" s="22">
        <f>Jahresübersicht!P16+Jahresübersicht!Q16+Jahresübersicht!R16</f>
        <v>0</v>
      </c>
      <c r="G42" s="22">
        <f>Jahresübersicht!S16+Jahresübersicht!T16+Jahresübersicht!U16</f>
        <v>0</v>
      </c>
      <c r="H42" s="22">
        <f>Jahresübersicht!V16+Jahresübersicht!W16+Jahresübersicht!X16</f>
        <v>0</v>
      </c>
    </row>
    <row r="43" spans="1:8" x14ac:dyDescent="0.2">
      <c r="A43" s="16" t="s">
        <v>13</v>
      </c>
      <c r="B43" s="22">
        <f>Jahresübersicht!F17</f>
        <v>0</v>
      </c>
      <c r="C43" s="22">
        <f>Jahresübersicht!G17+Jahresübersicht!H17+Jahresübersicht!I17</f>
        <v>0</v>
      </c>
      <c r="D43" s="22">
        <f>Jahresübersicht!J17+Jahresübersicht!K17+Jahresübersicht!L17</f>
        <v>0</v>
      </c>
      <c r="E43" s="22">
        <f>Jahresübersicht!M17+Jahresübersicht!N17+Jahresübersicht!O17</f>
        <v>0</v>
      </c>
      <c r="F43" s="22">
        <f>Jahresübersicht!P17+Jahresübersicht!Q17+Jahresübersicht!R17</f>
        <v>0</v>
      </c>
      <c r="G43" s="22">
        <f>Jahresübersicht!S17+Jahresübersicht!T17+Jahresübersicht!U17</f>
        <v>0</v>
      </c>
      <c r="H43" s="22">
        <f>Jahresübersicht!V17+Jahresübersicht!W17+Jahresübersicht!X17</f>
        <v>0</v>
      </c>
    </row>
    <row r="44" spans="1:8" x14ac:dyDescent="0.2">
      <c r="A44" s="16" t="s">
        <v>14</v>
      </c>
      <c r="B44" s="22">
        <f>Jahresübersicht!F18</f>
        <v>0</v>
      </c>
      <c r="C44" s="22">
        <f>Jahresübersicht!G18+Jahresübersicht!H18+Jahresübersicht!I18</f>
        <v>0</v>
      </c>
      <c r="D44" s="22">
        <f>Jahresübersicht!J18+Jahresübersicht!K18+Jahresübersicht!L18</f>
        <v>0</v>
      </c>
      <c r="E44" s="22">
        <f>Jahresübersicht!M18+Jahresübersicht!N18+Jahresübersicht!O18</f>
        <v>0</v>
      </c>
      <c r="F44" s="22">
        <f>Jahresübersicht!P18+Jahresübersicht!Q18+Jahresübersicht!R18</f>
        <v>0</v>
      </c>
      <c r="G44" s="22">
        <f>Jahresübersicht!S18+Jahresübersicht!T18+Jahresübersicht!U18</f>
        <v>0</v>
      </c>
      <c r="H44" s="22">
        <f>Jahresübersicht!V18+Jahresübersicht!W18+Jahresübersicht!X18</f>
        <v>0</v>
      </c>
    </row>
    <row r="45" spans="1:8" x14ac:dyDescent="0.2">
      <c r="A45" s="16" t="s">
        <v>15</v>
      </c>
      <c r="B45" s="22">
        <f>Jahresübersicht!F19</f>
        <v>0</v>
      </c>
      <c r="C45" s="22">
        <f>Jahresübersicht!G19+Jahresübersicht!H19+Jahresübersicht!I19</f>
        <v>0</v>
      </c>
      <c r="D45" s="22">
        <f>Jahresübersicht!J19+Jahresübersicht!K19+Jahresübersicht!L19</f>
        <v>0</v>
      </c>
      <c r="E45" s="22">
        <f>Jahresübersicht!M19+Jahresübersicht!N19+Jahresübersicht!O19</f>
        <v>0</v>
      </c>
      <c r="F45" s="22">
        <f>Jahresübersicht!P19+Jahresübersicht!Q19+Jahresübersicht!R19</f>
        <v>0</v>
      </c>
      <c r="G45" s="22">
        <f>Jahresübersicht!S19+Jahresübersicht!T19+Jahresübersicht!U19</f>
        <v>0</v>
      </c>
      <c r="H45" s="22">
        <f>Jahresübersicht!V19+Jahresübersicht!W19+Jahresübersicht!X19</f>
        <v>0</v>
      </c>
    </row>
    <row r="46" spans="1:8" x14ac:dyDescent="0.2">
      <c r="A46" s="16" t="s">
        <v>16</v>
      </c>
      <c r="B46" s="22">
        <f>Jahresübersicht!F20</f>
        <v>0</v>
      </c>
      <c r="C46" s="22">
        <f>Jahresübersicht!G20+Jahresübersicht!H20+Jahresübersicht!I20</f>
        <v>0</v>
      </c>
      <c r="D46" s="22">
        <f>Jahresübersicht!J20+Jahresübersicht!K20+Jahresübersicht!L20</f>
        <v>0</v>
      </c>
      <c r="E46" s="22">
        <f>Jahresübersicht!M20+Jahresübersicht!N20+Jahresübersicht!O20</f>
        <v>0</v>
      </c>
      <c r="F46" s="22">
        <f>Jahresübersicht!P20+Jahresübersicht!Q20+Jahresübersicht!R20</f>
        <v>0</v>
      </c>
      <c r="G46" s="22">
        <f>Jahresübersicht!S20+Jahresübersicht!T20+Jahresübersicht!U20</f>
        <v>0</v>
      </c>
      <c r="H46" s="22">
        <f>Jahresübersicht!V20+Jahresübersicht!W20+Jahresübersicht!X20</f>
        <v>0</v>
      </c>
    </row>
    <row r="47" spans="1:8" x14ac:dyDescent="0.2">
      <c r="A47" s="16" t="s">
        <v>17</v>
      </c>
      <c r="B47" s="22">
        <f>Jahresübersicht!F21</f>
        <v>0</v>
      </c>
      <c r="C47" s="22">
        <f>Jahresübersicht!G21+Jahresübersicht!H21+Jahresübersicht!I21</f>
        <v>0</v>
      </c>
      <c r="D47" s="22">
        <f>Jahresübersicht!J21+Jahresübersicht!K21+Jahresübersicht!L21</f>
        <v>0</v>
      </c>
      <c r="E47" s="22">
        <f>Jahresübersicht!M21+Jahresübersicht!N21+Jahresübersicht!O21</f>
        <v>0</v>
      </c>
      <c r="F47" s="22">
        <f>Jahresübersicht!P21+Jahresübersicht!Q21+Jahresübersicht!R21</f>
        <v>0</v>
      </c>
      <c r="G47" s="22">
        <f>Jahresübersicht!S21+Jahresübersicht!T21+Jahresübersicht!U21</f>
        <v>0</v>
      </c>
      <c r="H47" s="22">
        <f>Jahresübersicht!V21+Jahresübersicht!W21+Jahresübersicht!X21</f>
        <v>0</v>
      </c>
    </row>
    <row r="48" spans="1:8" ht="15" thickBot="1" x14ac:dyDescent="0.25"/>
    <row r="49" spans="1:16" ht="15" thickBot="1" x14ac:dyDescent="0.25">
      <c r="A49" s="116" t="s">
        <v>57</v>
      </c>
      <c r="B49" s="117"/>
      <c r="C49" s="117"/>
      <c r="D49" s="117"/>
      <c r="E49" s="117"/>
      <c r="F49" s="117"/>
      <c r="G49" s="117"/>
      <c r="H49" s="117"/>
      <c r="I49" s="117"/>
      <c r="J49" s="117"/>
      <c r="K49" s="117"/>
      <c r="L49" s="117"/>
      <c r="M49" s="117"/>
      <c r="N49" s="117"/>
      <c r="O49" s="117"/>
      <c r="P49" s="118"/>
    </row>
    <row r="50" spans="1:16" ht="25.5" x14ac:dyDescent="0.2">
      <c r="A50" s="20"/>
      <c r="B50" s="114" t="str">
        <f>Jahresübersicht!Z8</f>
        <v>Einzelarbeit</v>
      </c>
      <c r="C50" s="115" t="str">
        <f>Jahresübersicht!AA8</f>
        <v>offenes Angebot</v>
      </c>
      <c r="D50" s="114" t="str">
        <f>Jahresübersicht!AB8</f>
        <v>Gruppenangebot</v>
      </c>
      <c r="E50" s="115" t="str">
        <f>Jahresübersicht!AC8</f>
        <v>Beteiligungsprojekt</v>
      </c>
      <c r="F50" s="114" t="str">
        <f>Jahresübersicht!AD8</f>
        <v>Event</v>
      </c>
      <c r="G50" s="115" t="str">
        <f>Jahresübersicht!AE8</f>
        <v>Angebot in Kooperation</v>
      </c>
      <c r="H50" s="114" t="str">
        <f>Jahresübersicht!AF8</f>
        <v>Streetwork</v>
      </c>
      <c r="I50" s="115" t="str">
        <f>Jahresübersicht!AG8</f>
        <v>Selbstverwaltung</v>
      </c>
      <c r="J50" s="114" t="str">
        <f>Jahresübersicht!AH8</f>
        <v>Ausflug/Exkursion</v>
      </c>
      <c r="K50" s="115" t="str">
        <f>Jahresübersicht!AI8</f>
        <v>Fahrt mit Übernachtung</v>
      </c>
      <c r="L50" s="114"/>
      <c r="M50" s="115"/>
      <c r="N50" s="114"/>
      <c r="O50" s="115"/>
      <c r="P50" s="114" t="str">
        <f>Jahresübersicht!AJ8</f>
        <v>Multiplikator:innenarbeit</v>
      </c>
    </row>
    <row r="51" spans="1:16" x14ac:dyDescent="0.2">
      <c r="A51" s="23" t="s">
        <v>6</v>
      </c>
      <c r="B51" s="22">
        <f>Jahresübersicht!Z10</f>
        <v>0</v>
      </c>
      <c r="C51" s="22">
        <f>Jahresübersicht!AA10</f>
        <v>0</v>
      </c>
      <c r="D51" s="22">
        <f>Jahresübersicht!AB10</f>
        <v>0</v>
      </c>
      <c r="E51" s="22">
        <f>Jahresübersicht!AC10</f>
        <v>0</v>
      </c>
      <c r="F51" s="22">
        <f>Jahresübersicht!AD10</f>
        <v>0</v>
      </c>
      <c r="G51" s="22">
        <f>Jahresübersicht!AE10</f>
        <v>0</v>
      </c>
      <c r="H51" s="22">
        <f>Jahresübersicht!AF10</f>
        <v>0</v>
      </c>
      <c r="I51" s="22">
        <f>Jahresübersicht!AG10</f>
        <v>0</v>
      </c>
      <c r="J51" s="22">
        <f>Jahresübersicht!AH10</f>
        <v>0</v>
      </c>
      <c r="K51" s="22">
        <f>Jahresübersicht!AI10</f>
        <v>0</v>
      </c>
      <c r="L51" s="22"/>
      <c r="M51" s="22"/>
      <c r="N51" s="22"/>
      <c r="O51" s="22"/>
      <c r="P51" s="22">
        <f>Jahresübersicht!AJ10</f>
        <v>0</v>
      </c>
    </row>
    <row r="52" spans="1:16" x14ac:dyDescent="0.2">
      <c r="A52" s="16" t="s">
        <v>7</v>
      </c>
      <c r="B52" s="22">
        <f>Jahresübersicht!Z11</f>
        <v>0</v>
      </c>
      <c r="C52" s="22">
        <f>Jahresübersicht!AA11</f>
        <v>0</v>
      </c>
      <c r="D52" s="22">
        <f>Jahresübersicht!AB11</f>
        <v>0</v>
      </c>
      <c r="E52" s="22">
        <f>Jahresübersicht!AC11</f>
        <v>0</v>
      </c>
      <c r="F52" s="22">
        <f>Jahresübersicht!AD11</f>
        <v>0</v>
      </c>
      <c r="G52" s="22">
        <f>Jahresübersicht!AE11</f>
        <v>0</v>
      </c>
      <c r="H52" s="22">
        <f>Jahresübersicht!AF11</f>
        <v>0</v>
      </c>
      <c r="I52" s="22">
        <f>Jahresübersicht!AG11</f>
        <v>0</v>
      </c>
      <c r="J52" s="22">
        <f>Jahresübersicht!AH11</f>
        <v>0</v>
      </c>
      <c r="K52" s="22">
        <f>Jahresübersicht!AI11</f>
        <v>0</v>
      </c>
      <c r="L52" s="22"/>
      <c r="M52" s="22"/>
      <c r="N52" s="22"/>
      <c r="O52" s="22"/>
      <c r="P52" s="22">
        <f>Jahresübersicht!AJ11</f>
        <v>0</v>
      </c>
    </row>
    <row r="53" spans="1:16" x14ac:dyDescent="0.2">
      <c r="A53" s="16" t="s">
        <v>8</v>
      </c>
      <c r="B53" s="22">
        <f>Jahresübersicht!Z12</f>
        <v>0</v>
      </c>
      <c r="C53" s="22">
        <f>Jahresübersicht!AA12</f>
        <v>0</v>
      </c>
      <c r="D53" s="22">
        <f>Jahresübersicht!AB12</f>
        <v>0</v>
      </c>
      <c r="E53" s="22">
        <f>Jahresübersicht!AC12</f>
        <v>0</v>
      </c>
      <c r="F53" s="22">
        <f>Jahresübersicht!AD12</f>
        <v>0</v>
      </c>
      <c r="G53" s="22">
        <f>Jahresübersicht!AE12</f>
        <v>0</v>
      </c>
      <c r="H53" s="22">
        <f>Jahresübersicht!AF12</f>
        <v>0</v>
      </c>
      <c r="I53" s="22">
        <f>Jahresübersicht!AG12</f>
        <v>0</v>
      </c>
      <c r="J53" s="22">
        <f>Jahresübersicht!AH12</f>
        <v>0</v>
      </c>
      <c r="K53" s="22">
        <f>Jahresübersicht!AI12</f>
        <v>0</v>
      </c>
      <c r="L53" s="22"/>
      <c r="M53" s="22"/>
      <c r="N53" s="22"/>
      <c r="O53" s="22"/>
      <c r="P53" s="22">
        <f>Jahresübersicht!AJ12</f>
        <v>0</v>
      </c>
    </row>
    <row r="54" spans="1:16" x14ac:dyDescent="0.2">
      <c r="A54" s="16" t="s">
        <v>9</v>
      </c>
      <c r="B54" s="22">
        <f>Jahresübersicht!Z13</f>
        <v>0</v>
      </c>
      <c r="C54" s="22">
        <f>Jahresübersicht!AA13</f>
        <v>0</v>
      </c>
      <c r="D54" s="22">
        <f>Jahresübersicht!AB13</f>
        <v>0</v>
      </c>
      <c r="E54" s="22">
        <f>Jahresübersicht!AC13</f>
        <v>0</v>
      </c>
      <c r="F54" s="22">
        <f>Jahresübersicht!AD13</f>
        <v>0</v>
      </c>
      <c r="G54" s="22">
        <f>Jahresübersicht!AE13</f>
        <v>0</v>
      </c>
      <c r="H54" s="22">
        <f>Jahresübersicht!AF13</f>
        <v>0</v>
      </c>
      <c r="I54" s="22">
        <f>Jahresübersicht!AG13</f>
        <v>0</v>
      </c>
      <c r="J54" s="22">
        <f>Jahresübersicht!AH13</f>
        <v>0</v>
      </c>
      <c r="K54" s="22">
        <f>Jahresübersicht!AI13</f>
        <v>0</v>
      </c>
      <c r="L54" s="22"/>
      <c r="M54" s="22"/>
      <c r="N54" s="22"/>
      <c r="O54" s="22"/>
      <c r="P54" s="22">
        <f>Jahresübersicht!AJ13</f>
        <v>0</v>
      </c>
    </row>
    <row r="55" spans="1:16" x14ac:dyDescent="0.2">
      <c r="A55" s="16" t="s">
        <v>10</v>
      </c>
      <c r="B55" s="22">
        <f>Jahresübersicht!Z14</f>
        <v>0</v>
      </c>
      <c r="C55" s="22">
        <f>Jahresübersicht!AA14</f>
        <v>0</v>
      </c>
      <c r="D55" s="22">
        <f>Jahresübersicht!AB14</f>
        <v>0</v>
      </c>
      <c r="E55" s="22">
        <f>Jahresübersicht!AC14</f>
        <v>0</v>
      </c>
      <c r="F55" s="22">
        <f>Jahresübersicht!AD14</f>
        <v>0</v>
      </c>
      <c r="G55" s="22">
        <f>Jahresübersicht!AE14</f>
        <v>0</v>
      </c>
      <c r="H55" s="22">
        <f>Jahresübersicht!AF14</f>
        <v>0</v>
      </c>
      <c r="I55" s="22">
        <f>Jahresübersicht!AG14</f>
        <v>0</v>
      </c>
      <c r="J55" s="22">
        <f>Jahresübersicht!AH14</f>
        <v>0</v>
      </c>
      <c r="K55" s="22">
        <f>Jahresübersicht!AI14</f>
        <v>0</v>
      </c>
      <c r="L55" s="22"/>
      <c r="M55" s="22"/>
      <c r="N55" s="22"/>
      <c r="O55" s="22"/>
      <c r="P55" s="22">
        <f>Jahresübersicht!AJ14</f>
        <v>0</v>
      </c>
    </row>
    <row r="56" spans="1:16" x14ac:dyDescent="0.2">
      <c r="A56" s="16" t="s">
        <v>11</v>
      </c>
      <c r="B56" s="22">
        <f>Jahresübersicht!Z15</f>
        <v>0</v>
      </c>
      <c r="C56" s="22">
        <f>Jahresübersicht!AA15</f>
        <v>0</v>
      </c>
      <c r="D56" s="22">
        <f>Jahresübersicht!AB15</f>
        <v>0</v>
      </c>
      <c r="E56" s="22">
        <f>Jahresübersicht!AC15</f>
        <v>0</v>
      </c>
      <c r="F56" s="22">
        <f>Jahresübersicht!AD15</f>
        <v>0</v>
      </c>
      <c r="G56" s="22">
        <f>Jahresübersicht!AE15</f>
        <v>0</v>
      </c>
      <c r="H56" s="22">
        <f>Jahresübersicht!AF15</f>
        <v>0</v>
      </c>
      <c r="I56" s="22">
        <f>Jahresübersicht!AG15</f>
        <v>0</v>
      </c>
      <c r="J56" s="22">
        <f>Jahresübersicht!AH15</f>
        <v>0</v>
      </c>
      <c r="K56" s="22">
        <f>Jahresübersicht!AI15</f>
        <v>0</v>
      </c>
      <c r="L56" s="22"/>
      <c r="M56" s="22"/>
      <c r="N56" s="22"/>
      <c r="O56" s="22"/>
      <c r="P56" s="22">
        <f>Jahresübersicht!AJ15</f>
        <v>0</v>
      </c>
    </row>
    <row r="57" spans="1:16" x14ac:dyDescent="0.2">
      <c r="A57" s="16" t="s">
        <v>12</v>
      </c>
      <c r="B57" s="22">
        <f>Jahresübersicht!Z16</f>
        <v>0</v>
      </c>
      <c r="C57" s="22">
        <f>Jahresübersicht!AA16</f>
        <v>0</v>
      </c>
      <c r="D57" s="22">
        <f>Jahresübersicht!AB16</f>
        <v>0</v>
      </c>
      <c r="E57" s="22">
        <f>Jahresübersicht!AC16</f>
        <v>0</v>
      </c>
      <c r="F57" s="22">
        <f>Jahresübersicht!AD16</f>
        <v>0</v>
      </c>
      <c r="G57" s="22">
        <f>Jahresübersicht!AE16</f>
        <v>0</v>
      </c>
      <c r="H57" s="22">
        <f>Jahresübersicht!AF16</f>
        <v>0</v>
      </c>
      <c r="I57" s="22">
        <f>Jahresübersicht!AG16</f>
        <v>0</v>
      </c>
      <c r="J57" s="22">
        <f>Jahresübersicht!AH16</f>
        <v>0</v>
      </c>
      <c r="K57" s="22">
        <f>Jahresübersicht!AI16</f>
        <v>0</v>
      </c>
      <c r="L57" s="22"/>
      <c r="M57" s="22"/>
      <c r="N57" s="22"/>
      <c r="O57" s="22"/>
      <c r="P57" s="22">
        <f>Jahresübersicht!AJ16</f>
        <v>0</v>
      </c>
    </row>
    <row r="58" spans="1:16" x14ac:dyDescent="0.2">
      <c r="A58" s="16" t="s">
        <v>13</v>
      </c>
      <c r="B58" s="22">
        <f>Jahresübersicht!Z17</f>
        <v>0</v>
      </c>
      <c r="C58" s="22">
        <f>Jahresübersicht!AA17</f>
        <v>0</v>
      </c>
      <c r="D58" s="22">
        <f>Jahresübersicht!AB17</f>
        <v>0</v>
      </c>
      <c r="E58" s="22">
        <f>Jahresübersicht!AC17</f>
        <v>0</v>
      </c>
      <c r="F58" s="22">
        <f>Jahresübersicht!AD17</f>
        <v>0</v>
      </c>
      <c r="G58" s="22">
        <f>Jahresübersicht!AE17</f>
        <v>0</v>
      </c>
      <c r="H58" s="22">
        <f>Jahresübersicht!AF17</f>
        <v>0</v>
      </c>
      <c r="I58" s="22">
        <f>Jahresübersicht!AG17</f>
        <v>0</v>
      </c>
      <c r="J58" s="22">
        <f>Jahresübersicht!AH17</f>
        <v>0</v>
      </c>
      <c r="K58" s="22">
        <f>Jahresübersicht!AI17</f>
        <v>0</v>
      </c>
      <c r="L58" s="22"/>
      <c r="M58" s="22"/>
      <c r="N58" s="22"/>
      <c r="O58" s="22"/>
      <c r="P58" s="22">
        <f>Jahresübersicht!AJ17</f>
        <v>0</v>
      </c>
    </row>
    <row r="59" spans="1:16" x14ac:dyDescent="0.2">
      <c r="A59" s="16" t="s">
        <v>14</v>
      </c>
      <c r="B59" s="22">
        <f>Jahresübersicht!Z18</f>
        <v>0</v>
      </c>
      <c r="C59" s="22">
        <f>Jahresübersicht!AA18</f>
        <v>0</v>
      </c>
      <c r="D59" s="22">
        <f>Jahresübersicht!AB18</f>
        <v>0</v>
      </c>
      <c r="E59" s="22">
        <f>Jahresübersicht!AC18</f>
        <v>0</v>
      </c>
      <c r="F59" s="22">
        <f>Jahresübersicht!AD18</f>
        <v>0</v>
      </c>
      <c r="G59" s="22">
        <f>Jahresübersicht!AE18</f>
        <v>0</v>
      </c>
      <c r="H59" s="22">
        <f>Jahresübersicht!AF18</f>
        <v>0</v>
      </c>
      <c r="I59" s="22">
        <f>Jahresübersicht!AG18</f>
        <v>0</v>
      </c>
      <c r="J59" s="22">
        <f>Jahresübersicht!AH18</f>
        <v>0</v>
      </c>
      <c r="K59" s="22">
        <f>Jahresübersicht!AI18</f>
        <v>0</v>
      </c>
      <c r="L59" s="22"/>
      <c r="M59" s="22"/>
      <c r="N59" s="22"/>
      <c r="O59" s="22"/>
      <c r="P59" s="22">
        <f>Jahresübersicht!AJ18</f>
        <v>0</v>
      </c>
    </row>
    <row r="60" spans="1:16" x14ac:dyDescent="0.2">
      <c r="A60" s="16" t="s">
        <v>15</v>
      </c>
      <c r="B60" s="22">
        <f>Jahresübersicht!Z19</f>
        <v>0</v>
      </c>
      <c r="C60" s="22">
        <f>Jahresübersicht!AA19</f>
        <v>0</v>
      </c>
      <c r="D60" s="22">
        <f>Jahresübersicht!AB19</f>
        <v>0</v>
      </c>
      <c r="E60" s="22">
        <f>Jahresübersicht!AC19</f>
        <v>0</v>
      </c>
      <c r="F60" s="22">
        <f>Jahresübersicht!AD19</f>
        <v>0</v>
      </c>
      <c r="G60" s="22">
        <f>Jahresübersicht!AE19</f>
        <v>0</v>
      </c>
      <c r="H60" s="22">
        <f>Jahresübersicht!AF19</f>
        <v>0</v>
      </c>
      <c r="I60" s="22">
        <f>Jahresübersicht!AG19</f>
        <v>0</v>
      </c>
      <c r="J60" s="22">
        <f>Jahresübersicht!AH19</f>
        <v>0</v>
      </c>
      <c r="K60" s="22">
        <f>Jahresübersicht!AI19</f>
        <v>0</v>
      </c>
      <c r="L60" s="22"/>
      <c r="M60" s="22"/>
      <c r="N60" s="22"/>
      <c r="O60" s="22"/>
      <c r="P60" s="22">
        <f>Jahresübersicht!AJ19</f>
        <v>0</v>
      </c>
    </row>
    <row r="61" spans="1:16" x14ac:dyDescent="0.2">
      <c r="A61" s="16" t="s">
        <v>16</v>
      </c>
      <c r="B61" s="22">
        <f>Jahresübersicht!Z20</f>
        <v>0</v>
      </c>
      <c r="C61" s="22">
        <f>Jahresübersicht!AA20</f>
        <v>0</v>
      </c>
      <c r="D61" s="22">
        <f>Jahresübersicht!AB20</f>
        <v>0</v>
      </c>
      <c r="E61" s="22">
        <f>Jahresübersicht!AC20</f>
        <v>0</v>
      </c>
      <c r="F61" s="22">
        <f>Jahresübersicht!AD20</f>
        <v>0</v>
      </c>
      <c r="G61" s="22">
        <f>Jahresübersicht!AE20</f>
        <v>0</v>
      </c>
      <c r="H61" s="22">
        <f>Jahresübersicht!AF20</f>
        <v>0</v>
      </c>
      <c r="I61" s="22">
        <f>Jahresübersicht!AG20</f>
        <v>0</v>
      </c>
      <c r="J61" s="22">
        <f>Jahresübersicht!AH20</f>
        <v>0</v>
      </c>
      <c r="K61" s="22">
        <f>Jahresübersicht!AI20</f>
        <v>0</v>
      </c>
      <c r="L61" s="22"/>
      <c r="M61" s="22"/>
      <c r="N61" s="22"/>
      <c r="O61" s="22"/>
      <c r="P61" s="22">
        <f>Jahresübersicht!AJ20</f>
        <v>0</v>
      </c>
    </row>
    <row r="62" spans="1:16" x14ac:dyDescent="0.2">
      <c r="A62" s="16" t="s">
        <v>17</v>
      </c>
      <c r="B62" s="22">
        <f>Jahresübersicht!Z21</f>
        <v>0</v>
      </c>
      <c r="C62" s="22">
        <f>Jahresübersicht!AA21</f>
        <v>0</v>
      </c>
      <c r="D62" s="22">
        <f>Jahresübersicht!AB21</f>
        <v>0</v>
      </c>
      <c r="E62" s="22">
        <f>Jahresübersicht!AC21</f>
        <v>0</v>
      </c>
      <c r="F62" s="22">
        <f>Jahresübersicht!AD21</f>
        <v>0</v>
      </c>
      <c r="G62" s="22">
        <f>Jahresübersicht!AE21</f>
        <v>0</v>
      </c>
      <c r="H62" s="22">
        <f>Jahresübersicht!AF21</f>
        <v>0</v>
      </c>
      <c r="I62" s="22">
        <f>Jahresübersicht!AG21</f>
        <v>0</v>
      </c>
      <c r="J62" s="22">
        <f>Jahresübersicht!AH21</f>
        <v>0</v>
      </c>
      <c r="K62" s="22">
        <f>Jahresübersicht!AI21</f>
        <v>0</v>
      </c>
      <c r="L62" s="22"/>
      <c r="M62" s="22"/>
      <c r="N62" s="22"/>
      <c r="O62" s="22"/>
      <c r="P62" s="22">
        <f>Jahresübersicht!AJ21</f>
        <v>0</v>
      </c>
    </row>
    <row r="64" spans="1:16" ht="15" thickBot="1" x14ac:dyDescent="0.25"/>
    <row r="65" spans="1:7" ht="15" thickBot="1" x14ac:dyDescent="0.25">
      <c r="A65" s="108" t="s">
        <v>62</v>
      </c>
      <c r="B65" s="119"/>
      <c r="C65" s="119"/>
      <c r="D65" s="119"/>
      <c r="E65" s="119"/>
      <c r="F65" s="119"/>
      <c r="G65" s="120"/>
    </row>
    <row r="66" spans="1:7" ht="38.25" x14ac:dyDescent="0.2">
      <c r="B66" s="98" t="str">
        <f>Jahresübersicht!AL8</f>
        <v>Angebote für Multiplikator:innen</v>
      </c>
      <c r="C66" s="98" t="str">
        <f>Jahresübersicht!AM8</f>
        <v>selbstverwaltete Gruppe</v>
      </c>
      <c r="D66" s="98" t="str">
        <f>Jahresübersicht!AN8</f>
        <v>Veranstaltungen</v>
      </c>
      <c r="E66" s="98" t="str">
        <f>Jahresübersicht!AO8</f>
        <v>begleitete Heimspiele</v>
      </c>
      <c r="F66" s="98" t="str">
        <f>Jahresübersicht!AP8</f>
        <v>begleitete Auswärtsspiele</v>
      </c>
      <c r="G66" s="98" t="str">
        <f>Jahresübersicht!AQ8</f>
        <v>ausgefüllte Auswärtsfragebögen</v>
      </c>
    </row>
    <row r="67" spans="1:7" x14ac:dyDescent="0.2">
      <c r="A67" s="23" t="s">
        <v>6</v>
      </c>
      <c r="B67" s="22">
        <f>Jahresübersicht!AL10</f>
        <v>0</v>
      </c>
      <c r="C67" s="22">
        <f>Jahresübersicht!AM10</f>
        <v>0</v>
      </c>
      <c r="D67" s="22">
        <f>Jahresübersicht!AN10</f>
        <v>0</v>
      </c>
      <c r="E67" s="22">
        <f>Jahresübersicht!AO10</f>
        <v>0</v>
      </c>
      <c r="F67" s="22">
        <f>Jahresübersicht!AP10</f>
        <v>0</v>
      </c>
      <c r="G67" s="22">
        <f>Jahresübersicht!AQ10</f>
        <v>0</v>
      </c>
    </row>
    <row r="68" spans="1:7" x14ac:dyDescent="0.2">
      <c r="A68" s="16" t="s">
        <v>7</v>
      </c>
      <c r="B68" s="22">
        <f>Jahresübersicht!AL11</f>
        <v>0</v>
      </c>
      <c r="C68" s="22">
        <f>Jahresübersicht!AM11</f>
        <v>0</v>
      </c>
      <c r="D68" s="22">
        <f>Jahresübersicht!AN11</f>
        <v>0</v>
      </c>
      <c r="E68" s="22">
        <f>Jahresübersicht!AO11</f>
        <v>0</v>
      </c>
      <c r="F68" s="22">
        <f>Jahresübersicht!AP11</f>
        <v>0</v>
      </c>
      <c r="G68" s="22">
        <f>Jahresübersicht!AQ11</f>
        <v>0</v>
      </c>
    </row>
    <row r="69" spans="1:7" x14ac:dyDescent="0.2">
      <c r="A69" s="16" t="s">
        <v>8</v>
      </c>
      <c r="B69" s="22">
        <f>Jahresübersicht!AL12</f>
        <v>0</v>
      </c>
      <c r="C69" s="22">
        <f>Jahresübersicht!AM12</f>
        <v>0</v>
      </c>
      <c r="D69" s="22">
        <f>Jahresübersicht!AN12</f>
        <v>0</v>
      </c>
      <c r="E69" s="22">
        <f>Jahresübersicht!AO12</f>
        <v>0</v>
      </c>
      <c r="F69" s="22">
        <f>Jahresübersicht!AP12</f>
        <v>0</v>
      </c>
      <c r="G69" s="22">
        <f>Jahresübersicht!AQ12</f>
        <v>0</v>
      </c>
    </row>
    <row r="70" spans="1:7" x14ac:dyDescent="0.2">
      <c r="A70" s="16" t="s">
        <v>9</v>
      </c>
      <c r="B70" s="22">
        <f>Jahresübersicht!AL13</f>
        <v>0</v>
      </c>
      <c r="C70" s="22">
        <f>Jahresübersicht!AM13</f>
        <v>0</v>
      </c>
      <c r="D70" s="22">
        <f>Jahresübersicht!AN13</f>
        <v>0</v>
      </c>
      <c r="E70" s="22">
        <f>Jahresübersicht!AO13</f>
        <v>0</v>
      </c>
      <c r="F70" s="22">
        <f>Jahresübersicht!AP13</f>
        <v>0</v>
      </c>
      <c r="G70" s="22">
        <f>Jahresübersicht!AQ13</f>
        <v>0</v>
      </c>
    </row>
    <row r="71" spans="1:7" x14ac:dyDescent="0.2">
      <c r="A71" s="16" t="s">
        <v>10</v>
      </c>
      <c r="B71" s="22">
        <f>Jahresübersicht!AL14</f>
        <v>0</v>
      </c>
      <c r="C71" s="22">
        <f>Jahresübersicht!AM14</f>
        <v>0</v>
      </c>
      <c r="D71" s="22">
        <f>Jahresübersicht!AN14</f>
        <v>0</v>
      </c>
      <c r="E71" s="22">
        <f>Jahresübersicht!AO14</f>
        <v>0</v>
      </c>
      <c r="F71" s="22">
        <f>Jahresübersicht!AP14</f>
        <v>0</v>
      </c>
      <c r="G71" s="22">
        <f>Jahresübersicht!AQ14</f>
        <v>0</v>
      </c>
    </row>
    <row r="72" spans="1:7" x14ac:dyDescent="0.2">
      <c r="A72" s="16" t="s">
        <v>11</v>
      </c>
      <c r="B72" s="22">
        <f>Jahresübersicht!AL15</f>
        <v>0</v>
      </c>
      <c r="C72" s="22">
        <f>Jahresübersicht!AM15</f>
        <v>0</v>
      </c>
      <c r="D72" s="22">
        <f>Jahresübersicht!AN15</f>
        <v>0</v>
      </c>
      <c r="E72" s="22">
        <f>Jahresübersicht!AO15</f>
        <v>0</v>
      </c>
      <c r="F72" s="22">
        <f>Jahresübersicht!AP15</f>
        <v>0</v>
      </c>
      <c r="G72" s="22">
        <f>Jahresübersicht!AQ15</f>
        <v>0</v>
      </c>
    </row>
    <row r="73" spans="1:7" x14ac:dyDescent="0.2">
      <c r="A73" s="16" t="s">
        <v>12</v>
      </c>
      <c r="B73" s="22">
        <f>Jahresübersicht!AL16</f>
        <v>0</v>
      </c>
      <c r="C73" s="22">
        <f>Jahresübersicht!AM16</f>
        <v>0</v>
      </c>
      <c r="D73" s="22">
        <f>Jahresübersicht!AN16</f>
        <v>0</v>
      </c>
      <c r="E73" s="22">
        <f>Jahresübersicht!AO16</f>
        <v>0</v>
      </c>
      <c r="F73" s="22">
        <f>Jahresübersicht!AP16</f>
        <v>0</v>
      </c>
      <c r="G73" s="22">
        <f>Jahresübersicht!AQ16</f>
        <v>0</v>
      </c>
    </row>
    <row r="74" spans="1:7" x14ac:dyDescent="0.2">
      <c r="A74" s="16" t="s">
        <v>13</v>
      </c>
      <c r="B74" s="22">
        <f>Jahresübersicht!AL17</f>
        <v>0</v>
      </c>
      <c r="C74" s="22">
        <f>Jahresübersicht!AM17</f>
        <v>0</v>
      </c>
      <c r="D74" s="22">
        <f>Jahresübersicht!AN17</f>
        <v>0</v>
      </c>
      <c r="E74" s="22">
        <f>Jahresübersicht!AO17</f>
        <v>0</v>
      </c>
      <c r="F74" s="22">
        <f>Jahresübersicht!AP17</f>
        <v>0</v>
      </c>
      <c r="G74" s="22">
        <f>Jahresübersicht!AQ17</f>
        <v>0</v>
      </c>
    </row>
    <row r="75" spans="1:7" x14ac:dyDescent="0.2">
      <c r="A75" s="16" t="s">
        <v>14</v>
      </c>
      <c r="B75" s="22">
        <f>Jahresübersicht!AL18</f>
        <v>0</v>
      </c>
      <c r="C75" s="22">
        <f>Jahresübersicht!AM18</f>
        <v>0</v>
      </c>
      <c r="D75" s="22">
        <f>Jahresübersicht!AN18</f>
        <v>0</v>
      </c>
      <c r="E75" s="22">
        <f>Jahresübersicht!AO18</f>
        <v>0</v>
      </c>
      <c r="F75" s="22">
        <f>Jahresübersicht!AP18</f>
        <v>0</v>
      </c>
      <c r="G75" s="22">
        <f>Jahresübersicht!AQ18</f>
        <v>0</v>
      </c>
    </row>
    <row r="76" spans="1:7" x14ac:dyDescent="0.2">
      <c r="A76" s="16" t="s">
        <v>15</v>
      </c>
      <c r="B76" s="22">
        <f>Jahresübersicht!AL19</f>
        <v>0</v>
      </c>
      <c r="C76" s="22">
        <f>Jahresübersicht!AM19</f>
        <v>0</v>
      </c>
      <c r="D76" s="22">
        <f>Jahresübersicht!AN19</f>
        <v>0</v>
      </c>
      <c r="E76" s="22">
        <f>Jahresübersicht!AO19</f>
        <v>0</v>
      </c>
      <c r="F76" s="22">
        <f>Jahresübersicht!AP19</f>
        <v>0</v>
      </c>
      <c r="G76" s="22">
        <f>Jahresübersicht!AQ19</f>
        <v>0</v>
      </c>
    </row>
    <row r="77" spans="1:7" x14ac:dyDescent="0.2">
      <c r="A77" s="16" t="s">
        <v>16</v>
      </c>
      <c r="B77" s="22">
        <f>Jahresübersicht!AL20</f>
        <v>0</v>
      </c>
      <c r="C77" s="22">
        <f>Jahresübersicht!AM20</f>
        <v>0</v>
      </c>
      <c r="D77" s="22">
        <f>Jahresübersicht!AN20</f>
        <v>0</v>
      </c>
      <c r="E77" s="22">
        <f>Jahresübersicht!AO20</f>
        <v>0</v>
      </c>
      <c r="F77" s="22">
        <f>Jahresübersicht!AP20</f>
        <v>0</v>
      </c>
      <c r="G77" s="22">
        <f>Jahresübersicht!AQ20</f>
        <v>0</v>
      </c>
    </row>
    <row r="78" spans="1:7" x14ac:dyDescent="0.2">
      <c r="A78" s="16" t="s">
        <v>17</v>
      </c>
      <c r="B78" s="22">
        <f>Jahresübersicht!AL21</f>
        <v>0</v>
      </c>
      <c r="C78" s="22">
        <f>Jahresübersicht!AM21</f>
        <v>0</v>
      </c>
      <c r="D78" s="22">
        <f>Jahresübersicht!AN21</f>
        <v>0</v>
      </c>
      <c r="E78" s="22">
        <f>Jahresübersicht!AO21</f>
        <v>0</v>
      </c>
      <c r="F78" s="22">
        <f>Jahresübersicht!AP21</f>
        <v>0</v>
      </c>
      <c r="G78" s="22">
        <f>Jahresübersicht!AQ21</f>
        <v>0</v>
      </c>
    </row>
    <row r="81" spans="1:3" x14ac:dyDescent="0.2">
      <c r="A81" s="174" t="s">
        <v>64</v>
      </c>
      <c r="C81" t="s">
        <v>84</v>
      </c>
    </row>
    <row r="82" spans="1:3" x14ac:dyDescent="0.2">
      <c r="A82">
        <v>2025</v>
      </c>
      <c r="C82">
        <v>1</v>
      </c>
    </row>
    <row r="83" spans="1:3" x14ac:dyDescent="0.2">
      <c r="C83">
        <v>2</v>
      </c>
    </row>
    <row r="84" spans="1:3" x14ac:dyDescent="0.2">
      <c r="C84">
        <v>3</v>
      </c>
    </row>
    <row r="85" spans="1:3" x14ac:dyDescent="0.2">
      <c r="C85">
        <v>4</v>
      </c>
    </row>
    <row r="86" spans="1:3" x14ac:dyDescent="0.2">
      <c r="C86">
        <v>5</v>
      </c>
    </row>
    <row r="87" spans="1:3" x14ac:dyDescent="0.2">
      <c r="C87">
        <v>6</v>
      </c>
    </row>
    <row r="88" spans="1:3" x14ac:dyDescent="0.2">
      <c r="C88">
        <v>7</v>
      </c>
    </row>
    <row r="89" spans="1:3" x14ac:dyDescent="0.2">
      <c r="C89">
        <v>8</v>
      </c>
    </row>
    <row r="90" spans="1:3" x14ac:dyDescent="0.2">
      <c r="C90">
        <v>9</v>
      </c>
    </row>
    <row r="91" spans="1:3" x14ac:dyDescent="0.2">
      <c r="C91">
        <v>10</v>
      </c>
    </row>
    <row r="92" spans="1:3" x14ac:dyDescent="0.2">
      <c r="C92">
        <v>11</v>
      </c>
    </row>
    <row r="93" spans="1:3" x14ac:dyDescent="0.2">
      <c r="C93">
        <v>12</v>
      </c>
    </row>
    <row r="94" spans="1:3" x14ac:dyDescent="0.2">
      <c r="C94">
        <v>13</v>
      </c>
    </row>
    <row r="95" spans="1:3" x14ac:dyDescent="0.2">
      <c r="C95">
        <v>14</v>
      </c>
    </row>
    <row r="96" spans="1:3" x14ac:dyDescent="0.2">
      <c r="C96">
        <v>15</v>
      </c>
    </row>
    <row r="97" spans="3:3" x14ac:dyDescent="0.2">
      <c r="C97">
        <v>16</v>
      </c>
    </row>
    <row r="98" spans="3:3" x14ac:dyDescent="0.2">
      <c r="C98">
        <v>17</v>
      </c>
    </row>
    <row r="99" spans="3:3" x14ac:dyDescent="0.2">
      <c r="C99">
        <v>18</v>
      </c>
    </row>
    <row r="100" spans="3:3" x14ac:dyDescent="0.2">
      <c r="C100">
        <v>19</v>
      </c>
    </row>
    <row r="101" spans="3:3" x14ac:dyDescent="0.2">
      <c r="C101">
        <v>20</v>
      </c>
    </row>
    <row r="102" spans="3:3" x14ac:dyDescent="0.2">
      <c r="C102">
        <v>21</v>
      </c>
    </row>
    <row r="103" spans="3:3" x14ac:dyDescent="0.2">
      <c r="C103">
        <v>22</v>
      </c>
    </row>
    <row r="104" spans="3:3" x14ac:dyDescent="0.2">
      <c r="C104">
        <v>23</v>
      </c>
    </row>
    <row r="105" spans="3:3" x14ac:dyDescent="0.2">
      <c r="C105">
        <v>24</v>
      </c>
    </row>
    <row r="106" spans="3:3" x14ac:dyDescent="0.2">
      <c r="C106">
        <v>25</v>
      </c>
    </row>
    <row r="107" spans="3:3" x14ac:dyDescent="0.2">
      <c r="C107">
        <v>26</v>
      </c>
    </row>
    <row r="108" spans="3:3" x14ac:dyDescent="0.2">
      <c r="C108">
        <v>27</v>
      </c>
    </row>
    <row r="109" spans="3:3" x14ac:dyDescent="0.2">
      <c r="C109">
        <v>28</v>
      </c>
    </row>
    <row r="110" spans="3:3" x14ac:dyDescent="0.2">
      <c r="C110">
        <v>29</v>
      </c>
    </row>
    <row r="111" spans="3:3" x14ac:dyDescent="0.2">
      <c r="C111">
        <v>30</v>
      </c>
    </row>
    <row r="112" spans="3:3" x14ac:dyDescent="0.2">
      <c r="C112">
        <v>31</v>
      </c>
    </row>
  </sheetData>
  <customSheetViews>
    <customSheetView guid="{BCBC1B11-4E9B-4E8B-8945-781F487FE216}" scale="70" state="hidden">
      <selection activeCell="L49" sqref="L49:O62"/>
      <pageMargins left="0.7" right="0.7" top="0.78740157499999996" bottom="0.78740157499999996" header="0.3" footer="0.3"/>
      <pageSetup paperSize="9" orientation="portrait" r:id="rId1"/>
      <headerFooter>
        <oddHeader xml:space="preserve">&amp;LRelavtive Zahlen 2024
</oddHeader>
      </headerFooter>
    </customSheetView>
    <customSheetView guid="{230BA401-F0C0-4897-9C7E-9DC1DEAEC41D}" scale="70" state="hidden">
      <selection activeCell="L49" sqref="L49:O62"/>
      <pageMargins left="0.7" right="0.7" top="0.78740157499999996" bottom="0.78740157499999996" header="0.3" footer="0.3"/>
      <pageSetup paperSize="9" orientation="portrait" r:id="rId2"/>
      <headerFooter>
        <oddHeader xml:space="preserve">&amp;LRelavtive Zahlen 2024
</oddHeader>
      </headerFooter>
    </customSheetView>
  </customSheetViews>
  <pageMargins left="0.7" right="0.7" top="0.78740157499999996" bottom="0.78740157499999996" header="0.3" footer="0.3"/>
  <pageSetup paperSize="9" orientation="portrait" r:id="rId3"/>
  <headerFooter>
    <oddHeader xml:space="preserve">&amp;LRelavtive Zahlen 2024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8"/>
  <sheetViews>
    <sheetView zoomScale="60" zoomScaleNormal="60" zoomScalePageLayoutView="60" workbookViewId="0">
      <selection activeCell="Y8" sqref="Y8:Y9"/>
    </sheetView>
  </sheetViews>
  <sheetFormatPr baseColWidth="10" defaultColWidth="11" defaultRowHeight="15" x14ac:dyDescent="0.25"/>
  <cols>
    <col min="1" max="1" width="18.5" style="24" customWidth="1"/>
    <col min="2" max="2" width="12.625" style="24" bestFit="1" customWidth="1"/>
    <col min="3" max="4" width="6.625" style="24" customWidth="1"/>
    <col min="5" max="5" width="7.625" style="24" customWidth="1"/>
    <col min="6" max="24" width="6.125" style="24" customWidth="1"/>
    <col min="25" max="25" width="7.625" style="24" customWidth="1"/>
    <col min="26" max="36" width="6.625" style="24" customWidth="1"/>
    <col min="37" max="37" width="7.625" style="24" customWidth="1"/>
    <col min="38" max="43" width="6.625" style="24" customWidth="1"/>
    <col min="44" max="44" width="11" style="24" customWidth="1"/>
    <col min="45" max="16384" width="11" style="24"/>
  </cols>
  <sheetData>
    <row r="1" spans="1:43" ht="18.75" x14ac:dyDescent="0.3">
      <c r="A1" s="176" t="s">
        <v>88</v>
      </c>
      <c r="B1" s="176">
        <f>Ausblenden!A82</f>
        <v>2025</v>
      </c>
    </row>
    <row r="3" spans="1:43" ht="21" customHeight="1" x14ac:dyDescent="0.25">
      <c r="A3" s="146" t="s">
        <v>18</v>
      </c>
      <c r="B3" s="44">
        <f>'Deckblatt 2025'!C9</f>
        <v>0</v>
      </c>
    </row>
    <row r="4" spans="1:43" ht="21" customHeight="1" x14ac:dyDescent="0.25">
      <c r="A4" s="147" t="s">
        <v>82</v>
      </c>
      <c r="B4" s="44">
        <f>'Deckblatt 2025'!C11</f>
        <v>0</v>
      </c>
    </row>
    <row r="5" spans="1:43" ht="21" customHeight="1" x14ac:dyDescent="0.25">
      <c r="A5" s="147" t="s">
        <v>71</v>
      </c>
      <c r="B5" s="2">
        <f>'Deckblatt 2025'!C13</f>
        <v>0</v>
      </c>
    </row>
    <row r="6" spans="1:43" ht="21" customHeight="1" thickBot="1" x14ac:dyDescent="0.3"/>
    <row r="7" spans="1:43" ht="21" customHeight="1" thickBot="1" x14ac:dyDescent="0.3">
      <c r="A7" s="45" t="s">
        <v>19</v>
      </c>
      <c r="B7" s="284" t="s">
        <v>81</v>
      </c>
      <c r="C7" s="285"/>
      <c r="D7" s="285"/>
      <c r="E7" s="286"/>
      <c r="F7" s="284" t="s">
        <v>79</v>
      </c>
      <c r="G7" s="285"/>
      <c r="H7" s="285"/>
      <c r="I7" s="285"/>
      <c r="J7" s="285"/>
      <c r="K7" s="285"/>
      <c r="L7" s="285"/>
      <c r="M7" s="285"/>
      <c r="N7" s="285"/>
      <c r="O7" s="285"/>
      <c r="P7" s="285"/>
      <c r="Q7" s="285"/>
      <c r="R7" s="285"/>
      <c r="S7" s="285"/>
      <c r="T7" s="285"/>
      <c r="U7" s="285"/>
      <c r="V7" s="285"/>
      <c r="W7" s="285"/>
      <c r="X7" s="285"/>
      <c r="Y7" s="286"/>
      <c r="Z7" s="290" t="s">
        <v>57</v>
      </c>
      <c r="AA7" s="291"/>
      <c r="AB7" s="291"/>
      <c r="AC7" s="291"/>
      <c r="AD7" s="291"/>
      <c r="AE7" s="291"/>
      <c r="AF7" s="291"/>
      <c r="AG7" s="291"/>
      <c r="AH7" s="291"/>
      <c r="AI7" s="291"/>
      <c r="AJ7" s="291"/>
      <c r="AK7" s="292"/>
      <c r="AL7" s="284" t="s">
        <v>62</v>
      </c>
      <c r="AM7" s="285"/>
      <c r="AN7" s="285"/>
      <c r="AO7" s="285"/>
      <c r="AP7" s="285"/>
      <c r="AQ7" s="286"/>
    </row>
    <row r="8" spans="1:43" ht="45" customHeight="1" x14ac:dyDescent="0.25">
      <c r="A8" s="266"/>
      <c r="B8" s="272" t="s">
        <v>66</v>
      </c>
      <c r="C8" s="274" t="s">
        <v>67</v>
      </c>
      <c r="D8" s="276" t="s">
        <v>94</v>
      </c>
      <c r="E8" s="278" t="s">
        <v>1</v>
      </c>
      <c r="F8" s="280" t="s">
        <v>2</v>
      </c>
      <c r="G8" s="268" t="s">
        <v>26</v>
      </c>
      <c r="H8" s="269"/>
      <c r="I8" s="270"/>
      <c r="J8" s="271" t="s">
        <v>27</v>
      </c>
      <c r="K8" s="269"/>
      <c r="L8" s="270"/>
      <c r="M8" s="287" t="s">
        <v>3</v>
      </c>
      <c r="N8" s="269"/>
      <c r="O8" s="270"/>
      <c r="P8" s="287" t="s">
        <v>4</v>
      </c>
      <c r="Q8" s="269"/>
      <c r="R8" s="270"/>
      <c r="S8" s="287" t="s">
        <v>5</v>
      </c>
      <c r="T8" s="269"/>
      <c r="U8" s="270"/>
      <c r="V8" s="287" t="s">
        <v>56</v>
      </c>
      <c r="W8" s="269"/>
      <c r="X8" s="270"/>
      <c r="Y8" s="262" t="s">
        <v>20</v>
      </c>
      <c r="Z8" s="264" t="s">
        <v>95</v>
      </c>
      <c r="AA8" s="258" t="s">
        <v>96</v>
      </c>
      <c r="AB8" s="258" t="s">
        <v>97</v>
      </c>
      <c r="AC8" s="258" t="s">
        <v>98</v>
      </c>
      <c r="AD8" s="258" t="s">
        <v>99</v>
      </c>
      <c r="AE8" s="258" t="s">
        <v>100</v>
      </c>
      <c r="AF8" s="258" t="s">
        <v>101</v>
      </c>
      <c r="AG8" s="258" t="s">
        <v>102</v>
      </c>
      <c r="AH8" s="258" t="s">
        <v>103</v>
      </c>
      <c r="AI8" s="258" t="s">
        <v>104</v>
      </c>
      <c r="AJ8" s="288" t="s">
        <v>105</v>
      </c>
      <c r="AK8" s="278" t="s">
        <v>20</v>
      </c>
      <c r="AL8" s="260" t="s">
        <v>106</v>
      </c>
      <c r="AM8" s="256" t="s">
        <v>107</v>
      </c>
      <c r="AN8" s="256" t="s">
        <v>108</v>
      </c>
      <c r="AO8" s="256" t="s">
        <v>109</v>
      </c>
      <c r="AP8" s="256" t="s">
        <v>110</v>
      </c>
      <c r="AQ8" s="282" t="s">
        <v>111</v>
      </c>
    </row>
    <row r="9" spans="1:43" ht="69.95" customHeight="1" thickBot="1" x14ac:dyDescent="0.3">
      <c r="A9" s="267"/>
      <c r="B9" s="273"/>
      <c r="C9" s="275"/>
      <c r="D9" s="277"/>
      <c r="E9" s="279"/>
      <c r="F9" s="281"/>
      <c r="G9" s="148" t="s">
        <v>24</v>
      </c>
      <c r="H9" s="46" t="s">
        <v>25</v>
      </c>
      <c r="I9" s="334" t="s">
        <v>164</v>
      </c>
      <c r="J9" s="148" t="s">
        <v>24</v>
      </c>
      <c r="K9" s="46" t="s">
        <v>25</v>
      </c>
      <c r="L9" s="334" t="s">
        <v>164</v>
      </c>
      <c r="M9" s="148" t="s">
        <v>24</v>
      </c>
      <c r="N9" s="46" t="s">
        <v>25</v>
      </c>
      <c r="O9" s="334" t="s">
        <v>164</v>
      </c>
      <c r="P9" s="194" t="s">
        <v>24</v>
      </c>
      <c r="Q9" s="46" t="s">
        <v>25</v>
      </c>
      <c r="R9" s="334" t="s">
        <v>164</v>
      </c>
      <c r="S9" s="148" t="s">
        <v>24</v>
      </c>
      <c r="T9" s="46" t="s">
        <v>25</v>
      </c>
      <c r="U9" s="334" t="s">
        <v>164</v>
      </c>
      <c r="V9" s="148" t="s">
        <v>24</v>
      </c>
      <c r="W9" s="46" t="s">
        <v>25</v>
      </c>
      <c r="X9" s="334" t="s">
        <v>164</v>
      </c>
      <c r="Y9" s="263"/>
      <c r="Z9" s="265"/>
      <c r="AA9" s="259"/>
      <c r="AB9" s="259"/>
      <c r="AC9" s="259"/>
      <c r="AD9" s="259"/>
      <c r="AE9" s="259"/>
      <c r="AF9" s="259"/>
      <c r="AG9" s="259"/>
      <c r="AH9" s="259"/>
      <c r="AI9" s="259"/>
      <c r="AJ9" s="289"/>
      <c r="AK9" s="279"/>
      <c r="AL9" s="261"/>
      <c r="AM9" s="257"/>
      <c r="AN9" s="257"/>
      <c r="AO9" s="257"/>
      <c r="AP9" s="257"/>
      <c r="AQ9" s="283"/>
    </row>
    <row r="10" spans="1:43" ht="21" customHeight="1" x14ac:dyDescent="0.25">
      <c r="A10" s="47" t="s">
        <v>6</v>
      </c>
      <c r="B10" s="48">
        <f>Januar!C41</f>
        <v>0</v>
      </c>
      <c r="C10" s="48">
        <f>Januar!D41</f>
        <v>0</v>
      </c>
      <c r="D10" s="190">
        <f>Januar!E41</f>
        <v>0</v>
      </c>
      <c r="E10" s="51">
        <f>SUM(B10:D10)</f>
        <v>0</v>
      </c>
      <c r="F10" s="50">
        <f>Januar!G41</f>
        <v>0</v>
      </c>
      <c r="G10" s="149">
        <f>Januar!H41</f>
        <v>0</v>
      </c>
      <c r="H10" s="49">
        <f>Januar!I41</f>
        <v>0</v>
      </c>
      <c r="I10" s="150">
        <f>Januar!J41</f>
        <v>0</v>
      </c>
      <c r="J10" s="149">
        <f>Januar!K41</f>
        <v>0</v>
      </c>
      <c r="K10" s="49">
        <f>Januar!L41</f>
        <v>0</v>
      </c>
      <c r="L10" s="150">
        <f>Januar!M41</f>
        <v>0</v>
      </c>
      <c r="M10" s="149">
        <f>Januar!N41</f>
        <v>0</v>
      </c>
      <c r="N10" s="49">
        <f>Januar!O41</f>
        <v>0</v>
      </c>
      <c r="O10" s="150">
        <f>Januar!P41</f>
        <v>0</v>
      </c>
      <c r="P10" s="149">
        <f>Januar!Q41</f>
        <v>0</v>
      </c>
      <c r="Q10" s="49">
        <f>Januar!R41</f>
        <v>0</v>
      </c>
      <c r="R10" s="150">
        <f>Januar!S41</f>
        <v>0</v>
      </c>
      <c r="S10" s="149">
        <f>Januar!T41</f>
        <v>0</v>
      </c>
      <c r="T10" s="49">
        <f>Januar!U41</f>
        <v>0</v>
      </c>
      <c r="U10" s="150">
        <f>Januar!V41</f>
        <v>0</v>
      </c>
      <c r="V10" s="149">
        <f>Januar!W41</f>
        <v>0</v>
      </c>
      <c r="W10" s="49">
        <f>Januar!X41</f>
        <v>0</v>
      </c>
      <c r="X10" s="150">
        <f>Januar!Y41</f>
        <v>0</v>
      </c>
      <c r="Y10" s="195">
        <f t="shared" ref="Y10" si="0">SUM(F10:X10)</f>
        <v>0</v>
      </c>
      <c r="Z10" s="49">
        <f>Januar!AA41</f>
        <v>0</v>
      </c>
      <c r="AA10" s="49">
        <f>Januar!AB41</f>
        <v>0</v>
      </c>
      <c r="AB10" s="49">
        <f>Januar!AC41</f>
        <v>0</v>
      </c>
      <c r="AC10" s="49">
        <f>Januar!AD41</f>
        <v>0</v>
      </c>
      <c r="AD10" s="49">
        <f>Januar!AE41</f>
        <v>0</v>
      </c>
      <c r="AE10" s="49">
        <f>Januar!AF41</f>
        <v>0</v>
      </c>
      <c r="AF10" s="49">
        <f>Januar!AG41</f>
        <v>0</v>
      </c>
      <c r="AG10" s="49">
        <f>Januar!AH41</f>
        <v>0</v>
      </c>
      <c r="AH10" s="49">
        <f>Januar!AI41</f>
        <v>0</v>
      </c>
      <c r="AI10" s="49">
        <f>Januar!AJ41</f>
        <v>0</v>
      </c>
      <c r="AJ10" s="50">
        <f>Januar!AK41</f>
        <v>0</v>
      </c>
      <c r="AK10" s="51">
        <f>SUM(Z10:AJ10)</f>
        <v>0</v>
      </c>
      <c r="AL10" s="149">
        <f>Januar!AM41</f>
        <v>0</v>
      </c>
      <c r="AM10" s="49">
        <f>Januar!AN41</f>
        <v>0</v>
      </c>
      <c r="AN10" s="49">
        <f>Januar!AO41</f>
        <v>0</v>
      </c>
      <c r="AO10" s="49">
        <f>Januar!AP41</f>
        <v>0</v>
      </c>
      <c r="AP10" s="49">
        <f>Januar!AQ41</f>
        <v>0</v>
      </c>
      <c r="AQ10" s="52">
        <f>Januar!AR41</f>
        <v>0</v>
      </c>
    </row>
    <row r="11" spans="1:43" ht="21" customHeight="1" x14ac:dyDescent="0.25">
      <c r="A11" s="53" t="s">
        <v>7</v>
      </c>
      <c r="B11" s="48">
        <f>Februar!C39</f>
        <v>0</v>
      </c>
      <c r="C11" s="48">
        <f>Februar!D39</f>
        <v>0</v>
      </c>
      <c r="D11" s="190">
        <f>Februar!E39</f>
        <v>0</v>
      </c>
      <c r="E11" s="191">
        <f>Februar!F39</f>
        <v>0</v>
      </c>
      <c r="F11" s="190">
        <f>Februar!G39</f>
        <v>0</v>
      </c>
      <c r="G11" s="192">
        <f>Februar!H39</f>
        <v>0</v>
      </c>
      <c r="H11" s="48">
        <f>Februar!I39</f>
        <v>0</v>
      </c>
      <c r="I11" s="193">
        <f>Februar!J39</f>
        <v>0</v>
      </c>
      <c r="J11" s="192">
        <f>Februar!K39</f>
        <v>0</v>
      </c>
      <c r="K11" s="48">
        <f>Februar!L39</f>
        <v>0</v>
      </c>
      <c r="L11" s="193">
        <f>Februar!M39</f>
        <v>0</v>
      </c>
      <c r="M11" s="192">
        <f>Februar!N39</f>
        <v>0</v>
      </c>
      <c r="N11" s="48">
        <f>Februar!O39</f>
        <v>0</v>
      </c>
      <c r="O11" s="193">
        <f>Februar!P39</f>
        <v>0</v>
      </c>
      <c r="P11" s="192">
        <f>Februar!Q39</f>
        <v>0</v>
      </c>
      <c r="Q11" s="48">
        <f>Februar!R39</f>
        <v>0</v>
      </c>
      <c r="R11" s="193">
        <f>Februar!S39</f>
        <v>0</v>
      </c>
      <c r="S11" s="192">
        <f>Februar!T39</f>
        <v>0</v>
      </c>
      <c r="T11" s="48">
        <f>Februar!U39</f>
        <v>0</v>
      </c>
      <c r="U11" s="193">
        <f>Februar!V39</f>
        <v>0</v>
      </c>
      <c r="V11" s="192">
        <f>Februar!W39</f>
        <v>0</v>
      </c>
      <c r="W11" s="48">
        <f>Februar!X39</f>
        <v>0</v>
      </c>
      <c r="X11" s="193">
        <f>Februar!Y39</f>
        <v>0</v>
      </c>
      <c r="Y11" s="196">
        <f>Februar!Z39</f>
        <v>0</v>
      </c>
      <c r="Z11" s="48">
        <f>Februar!AA39</f>
        <v>0</v>
      </c>
      <c r="AA11" s="48">
        <f>Februar!AB39</f>
        <v>0</v>
      </c>
      <c r="AB11" s="48">
        <f>Februar!AC39</f>
        <v>0</v>
      </c>
      <c r="AC11" s="48">
        <f>Februar!AD39</f>
        <v>0</v>
      </c>
      <c r="AD11" s="48">
        <f>Februar!AE39</f>
        <v>0</v>
      </c>
      <c r="AE11" s="48">
        <f>Februar!AF39</f>
        <v>0</v>
      </c>
      <c r="AF11" s="48">
        <f>Februar!AG39</f>
        <v>0</v>
      </c>
      <c r="AG11" s="48">
        <f>Februar!AH39</f>
        <v>0</v>
      </c>
      <c r="AH11" s="48">
        <f>Februar!AI39</f>
        <v>0</v>
      </c>
      <c r="AI11" s="48">
        <f>Februar!AJ39</f>
        <v>0</v>
      </c>
      <c r="AJ11" s="190">
        <f>Februar!AK39</f>
        <v>0</v>
      </c>
      <c r="AK11" s="191">
        <f>Februar!AL39</f>
        <v>0</v>
      </c>
      <c r="AL11" s="192">
        <f>Februar!AM39</f>
        <v>0</v>
      </c>
      <c r="AM11" s="48">
        <f>Februar!AN39</f>
        <v>0</v>
      </c>
      <c r="AN11" s="48">
        <f>Februar!AO39</f>
        <v>0</v>
      </c>
      <c r="AO11" s="48">
        <f>Februar!AP39</f>
        <v>0</v>
      </c>
      <c r="AP11" s="48">
        <f>Februar!AQ39</f>
        <v>0</v>
      </c>
      <c r="AQ11" s="193">
        <f>Februar!AR39</f>
        <v>0</v>
      </c>
    </row>
    <row r="12" spans="1:43" ht="21" customHeight="1" x14ac:dyDescent="0.25">
      <c r="A12" s="54" t="s">
        <v>8</v>
      </c>
      <c r="B12" s="48">
        <f>März!C41</f>
        <v>0</v>
      </c>
      <c r="C12" s="48">
        <f>März!D41</f>
        <v>0</v>
      </c>
      <c r="D12" s="190">
        <f>März!E41</f>
        <v>0</v>
      </c>
      <c r="E12" s="191">
        <f>März!F41</f>
        <v>0</v>
      </c>
      <c r="F12" s="190">
        <f>März!G41</f>
        <v>0</v>
      </c>
      <c r="G12" s="192">
        <f>März!H41</f>
        <v>0</v>
      </c>
      <c r="H12" s="48">
        <f>März!I41</f>
        <v>0</v>
      </c>
      <c r="I12" s="193">
        <f>März!J41</f>
        <v>0</v>
      </c>
      <c r="J12" s="192">
        <f>März!K41</f>
        <v>0</v>
      </c>
      <c r="K12" s="48">
        <f>März!L41</f>
        <v>0</v>
      </c>
      <c r="L12" s="193">
        <f>März!M41</f>
        <v>0</v>
      </c>
      <c r="M12" s="192">
        <f>März!N41</f>
        <v>0</v>
      </c>
      <c r="N12" s="48">
        <f>März!O41</f>
        <v>0</v>
      </c>
      <c r="O12" s="193">
        <f>März!P41</f>
        <v>0</v>
      </c>
      <c r="P12" s="192">
        <f>März!Q41</f>
        <v>0</v>
      </c>
      <c r="Q12" s="48">
        <f>März!R41</f>
        <v>0</v>
      </c>
      <c r="R12" s="193">
        <f>März!S41</f>
        <v>0</v>
      </c>
      <c r="S12" s="192">
        <f>März!T41</f>
        <v>0</v>
      </c>
      <c r="T12" s="48">
        <f>März!U41</f>
        <v>0</v>
      </c>
      <c r="U12" s="193">
        <f>März!V41</f>
        <v>0</v>
      </c>
      <c r="V12" s="192">
        <f>März!W41</f>
        <v>0</v>
      </c>
      <c r="W12" s="48">
        <f>März!X41</f>
        <v>0</v>
      </c>
      <c r="X12" s="193">
        <f>März!Y41</f>
        <v>0</v>
      </c>
      <c r="Y12" s="196">
        <f>März!Z41</f>
        <v>0</v>
      </c>
      <c r="Z12" s="48">
        <f>März!AA41</f>
        <v>0</v>
      </c>
      <c r="AA12" s="48">
        <f>März!AB41</f>
        <v>0</v>
      </c>
      <c r="AB12" s="48">
        <f>März!AC41</f>
        <v>0</v>
      </c>
      <c r="AC12" s="48">
        <f>März!AD41</f>
        <v>0</v>
      </c>
      <c r="AD12" s="48">
        <f>März!AE41</f>
        <v>0</v>
      </c>
      <c r="AE12" s="48">
        <f>März!AF41</f>
        <v>0</v>
      </c>
      <c r="AF12" s="48">
        <f>März!AG41</f>
        <v>0</v>
      </c>
      <c r="AG12" s="48">
        <f>März!AH41</f>
        <v>0</v>
      </c>
      <c r="AH12" s="48">
        <f>März!AI41</f>
        <v>0</v>
      </c>
      <c r="AI12" s="48">
        <f>März!AJ41</f>
        <v>0</v>
      </c>
      <c r="AJ12" s="190">
        <f>März!AK41</f>
        <v>0</v>
      </c>
      <c r="AK12" s="191">
        <f>März!AL41</f>
        <v>0</v>
      </c>
      <c r="AL12" s="192">
        <f>März!AM41</f>
        <v>0</v>
      </c>
      <c r="AM12" s="48">
        <f>März!AN41</f>
        <v>0</v>
      </c>
      <c r="AN12" s="48">
        <f>März!AO41</f>
        <v>0</v>
      </c>
      <c r="AO12" s="48">
        <f>März!AP41</f>
        <v>0</v>
      </c>
      <c r="AP12" s="48">
        <f>März!AQ41</f>
        <v>0</v>
      </c>
      <c r="AQ12" s="193">
        <f>März!AR41</f>
        <v>0</v>
      </c>
    </row>
    <row r="13" spans="1:43" ht="21" customHeight="1" x14ac:dyDescent="0.25">
      <c r="A13" s="53" t="s">
        <v>9</v>
      </c>
      <c r="B13" s="48">
        <f>April!C40</f>
        <v>0</v>
      </c>
      <c r="C13" s="48">
        <f>April!D40</f>
        <v>0</v>
      </c>
      <c r="D13" s="190">
        <f>April!E40</f>
        <v>0</v>
      </c>
      <c r="E13" s="191">
        <f>April!F40</f>
        <v>0</v>
      </c>
      <c r="F13" s="190">
        <f>April!G40</f>
        <v>0</v>
      </c>
      <c r="G13" s="192">
        <f>April!H40</f>
        <v>0</v>
      </c>
      <c r="H13" s="48">
        <f>April!I40</f>
        <v>0</v>
      </c>
      <c r="I13" s="193">
        <f>April!J40</f>
        <v>0</v>
      </c>
      <c r="J13" s="192">
        <f>April!K40</f>
        <v>0</v>
      </c>
      <c r="K13" s="48">
        <f>April!L40</f>
        <v>0</v>
      </c>
      <c r="L13" s="193">
        <f>April!M40</f>
        <v>0</v>
      </c>
      <c r="M13" s="192">
        <f>April!N40</f>
        <v>0</v>
      </c>
      <c r="N13" s="48">
        <f>April!O40</f>
        <v>0</v>
      </c>
      <c r="O13" s="193">
        <f>April!P40</f>
        <v>0</v>
      </c>
      <c r="P13" s="192">
        <f>April!Q40</f>
        <v>0</v>
      </c>
      <c r="Q13" s="48">
        <f>April!R40</f>
        <v>0</v>
      </c>
      <c r="R13" s="193">
        <f>April!S40</f>
        <v>0</v>
      </c>
      <c r="S13" s="192">
        <f>April!T40</f>
        <v>0</v>
      </c>
      <c r="T13" s="48">
        <f>April!U40</f>
        <v>0</v>
      </c>
      <c r="U13" s="193">
        <f>April!V40</f>
        <v>0</v>
      </c>
      <c r="V13" s="192">
        <f>April!W40</f>
        <v>0</v>
      </c>
      <c r="W13" s="48">
        <f>April!X40</f>
        <v>0</v>
      </c>
      <c r="X13" s="193">
        <f>April!Y40</f>
        <v>0</v>
      </c>
      <c r="Y13" s="196">
        <f>April!Z40</f>
        <v>0</v>
      </c>
      <c r="Z13" s="48">
        <f>April!AA40</f>
        <v>0</v>
      </c>
      <c r="AA13" s="48">
        <f>April!AB40</f>
        <v>0</v>
      </c>
      <c r="AB13" s="48">
        <f>April!AC40</f>
        <v>0</v>
      </c>
      <c r="AC13" s="48">
        <f>April!AD40</f>
        <v>0</v>
      </c>
      <c r="AD13" s="48">
        <f>April!AE40</f>
        <v>0</v>
      </c>
      <c r="AE13" s="48">
        <f>April!AF40</f>
        <v>0</v>
      </c>
      <c r="AF13" s="48">
        <f>April!AG40</f>
        <v>0</v>
      </c>
      <c r="AG13" s="48">
        <f>April!AH40</f>
        <v>0</v>
      </c>
      <c r="AH13" s="48">
        <f>April!AI40</f>
        <v>0</v>
      </c>
      <c r="AI13" s="48">
        <f>April!AJ40</f>
        <v>0</v>
      </c>
      <c r="AJ13" s="190">
        <f>April!AK40</f>
        <v>0</v>
      </c>
      <c r="AK13" s="191">
        <f>April!AL40</f>
        <v>0</v>
      </c>
      <c r="AL13" s="192">
        <f>April!AM40</f>
        <v>0</v>
      </c>
      <c r="AM13" s="48">
        <f>April!AN40</f>
        <v>0</v>
      </c>
      <c r="AN13" s="48">
        <f>April!AO40</f>
        <v>0</v>
      </c>
      <c r="AO13" s="48">
        <f>April!AP40</f>
        <v>0</v>
      </c>
      <c r="AP13" s="48">
        <f>April!AQ40</f>
        <v>0</v>
      </c>
      <c r="AQ13" s="193">
        <f>April!AR40</f>
        <v>0</v>
      </c>
    </row>
    <row r="14" spans="1:43" ht="21" customHeight="1" x14ac:dyDescent="0.25">
      <c r="A14" s="53" t="s">
        <v>10</v>
      </c>
      <c r="B14" s="48">
        <f>Mai!C41</f>
        <v>0</v>
      </c>
      <c r="C14" s="48">
        <f>Mai!D41</f>
        <v>0</v>
      </c>
      <c r="D14" s="190">
        <f>Mai!E41</f>
        <v>0</v>
      </c>
      <c r="E14" s="191">
        <f>Mai!F41</f>
        <v>0</v>
      </c>
      <c r="F14" s="190">
        <f>Mai!G41</f>
        <v>0</v>
      </c>
      <c r="G14" s="192">
        <f>Mai!H41</f>
        <v>0</v>
      </c>
      <c r="H14" s="48">
        <f>Mai!I41</f>
        <v>0</v>
      </c>
      <c r="I14" s="193">
        <f>Mai!J41</f>
        <v>0</v>
      </c>
      <c r="J14" s="192">
        <f>Mai!K41</f>
        <v>0</v>
      </c>
      <c r="K14" s="48">
        <f>Mai!L41</f>
        <v>0</v>
      </c>
      <c r="L14" s="193">
        <f>Mai!M41</f>
        <v>0</v>
      </c>
      <c r="M14" s="192">
        <f>Mai!N41</f>
        <v>0</v>
      </c>
      <c r="N14" s="48">
        <f>Mai!O41</f>
        <v>0</v>
      </c>
      <c r="O14" s="193">
        <f>Mai!P41</f>
        <v>0</v>
      </c>
      <c r="P14" s="192">
        <f>Mai!Q41</f>
        <v>0</v>
      </c>
      <c r="Q14" s="48">
        <f>Mai!R41</f>
        <v>0</v>
      </c>
      <c r="R14" s="193">
        <f>Mai!S41</f>
        <v>0</v>
      </c>
      <c r="S14" s="192">
        <f>Mai!T41</f>
        <v>0</v>
      </c>
      <c r="T14" s="48">
        <f>Mai!U41</f>
        <v>0</v>
      </c>
      <c r="U14" s="193">
        <f>Mai!V41</f>
        <v>0</v>
      </c>
      <c r="V14" s="192">
        <f>Mai!W41</f>
        <v>0</v>
      </c>
      <c r="W14" s="48">
        <f>Mai!X41</f>
        <v>0</v>
      </c>
      <c r="X14" s="193">
        <f>Mai!Y41</f>
        <v>0</v>
      </c>
      <c r="Y14" s="196">
        <f>Mai!Z41</f>
        <v>0</v>
      </c>
      <c r="Z14" s="48">
        <f>Mai!AA41</f>
        <v>0</v>
      </c>
      <c r="AA14" s="48">
        <f>Mai!AB41</f>
        <v>0</v>
      </c>
      <c r="AB14" s="48">
        <f>Mai!AC41</f>
        <v>0</v>
      </c>
      <c r="AC14" s="48">
        <f>Mai!AD41</f>
        <v>0</v>
      </c>
      <c r="AD14" s="48">
        <f>Mai!AE41</f>
        <v>0</v>
      </c>
      <c r="AE14" s="48">
        <f>Mai!AF41</f>
        <v>0</v>
      </c>
      <c r="AF14" s="48">
        <f>Mai!AG41</f>
        <v>0</v>
      </c>
      <c r="AG14" s="48">
        <f>Mai!AH41</f>
        <v>0</v>
      </c>
      <c r="AH14" s="48">
        <f>Mai!AI41</f>
        <v>0</v>
      </c>
      <c r="AI14" s="48">
        <f>Mai!AJ41</f>
        <v>0</v>
      </c>
      <c r="AJ14" s="190">
        <f>Mai!AK41</f>
        <v>0</v>
      </c>
      <c r="AK14" s="191">
        <f>Mai!AL41</f>
        <v>0</v>
      </c>
      <c r="AL14" s="192">
        <f>Mai!AM41</f>
        <v>0</v>
      </c>
      <c r="AM14" s="48">
        <f>Mai!AN41</f>
        <v>0</v>
      </c>
      <c r="AN14" s="48">
        <f>Mai!AO41</f>
        <v>0</v>
      </c>
      <c r="AO14" s="48">
        <f>Mai!AP41</f>
        <v>0</v>
      </c>
      <c r="AP14" s="48">
        <f>Mai!AQ41</f>
        <v>0</v>
      </c>
      <c r="AQ14" s="193">
        <f>Mai!AR41</f>
        <v>0</v>
      </c>
    </row>
    <row r="15" spans="1:43" ht="21" customHeight="1" x14ac:dyDescent="0.25">
      <c r="A15" s="53" t="s">
        <v>11</v>
      </c>
      <c r="B15" s="48">
        <f>Juni!C40</f>
        <v>0</v>
      </c>
      <c r="C15" s="48">
        <f>Juni!D40</f>
        <v>0</v>
      </c>
      <c r="D15" s="190">
        <f>Juni!E40</f>
        <v>0</v>
      </c>
      <c r="E15" s="191">
        <f>Juni!F40</f>
        <v>0</v>
      </c>
      <c r="F15" s="190">
        <f>Juni!G40</f>
        <v>0</v>
      </c>
      <c r="G15" s="192">
        <f>Juni!H40</f>
        <v>0</v>
      </c>
      <c r="H15" s="48">
        <f>Juni!I40</f>
        <v>0</v>
      </c>
      <c r="I15" s="193">
        <f>Juni!J40</f>
        <v>0</v>
      </c>
      <c r="J15" s="192">
        <f>Juni!K40</f>
        <v>0</v>
      </c>
      <c r="K15" s="48">
        <f>Juni!L40</f>
        <v>0</v>
      </c>
      <c r="L15" s="193">
        <f>Juni!M40</f>
        <v>0</v>
      </c>
      <c r="M15" s="192">
        <f>Juni!N40</f>
        <v>0</v>
      </c>
      <c r="N15" s="48">
        <f>Juni!O40</f>
        <v>0</v>
      </c>
      <c r="O15" s="193">
        <f>Juni!P40</f>
        <v>0</v>
      </c>
      <c r="P15" s="192">
        <f>Juni!Q40</f>
        <v>0</v>
      </c>
      <c r="Q15" s="48">
        <f>Juni!R40</f>
        <v>0</v>
      </c>
      <c r="R15" s="193">
        <f>Juni!S40</f>
        <v>0</v>
      </c>
      <c r="S15" s="192">
        <f>Juni!T40</f>
        <v>0</v>
      </c>
      <c r="T15" s="48">
        <f>Juni!U40</f>
        <v>0</v>
      </c>
      <c r="U15" s="193">
        <f>Juni!V40</f>
        <v>0</v>
      </c>
      <c r="V15" s="192">
        <f>Juni!W40</f>
        <v>0</v>
      </c>
      <c r="W15" s="48">
        <f>Juni!X40</f>
        <v>0</v>
      </c>
      <c r="X15" s="193">
        <f>Juni!Y40</f>
        <v>0</v>
      </c>
      <c r="Y15" s="196">
        <f>Juni!Z40</f>
        <v>0</v>
      </c>
      <c r="Z15" s="48">
        <f>Juni!AA40</f>
        <v>0</v>
      </c>
      <c r="AA15" s="48">
        <f>Juni!AB40</f>
        <v>0</v>
      </c>
      <c r="AB15" s="48">
        <f>Juni!AC40</f>
        <v>0</v>
      </c>
      <c r="AC15" s="48">
        <f>Juni!AD40</f>
        <v>0</v>
      </c>
      <c r="AD15" s="48">
        <f>Juni!AE40</f>
        <v>0</v>
      </c>
      <c r="AE15" s="48">
        <f>Juni!AF40</f>
        <v>0</v>
      </c>
      <c r="AF15" s="48">
        <f>Juni!AG40</f>
        <v>0</v>
      </c>
      <c r="AG15" s="48">
        <f>Juni!AH40</f>
        <v>0</v>
      </c>
      <c r="AH15" s="48">
        <f>Juni!AI40</f>
        <v>0</v>
      </c>
      <c r="AI15" s="48">
        <f>Juni!AJ40</f>
        <v>0</v>
      </c>
      <c r="AJ15" s="190">
        <f>Juni!AK40</f>
        <v>0</v>
      </c>
      <c r="AK15" s="191">
        <f>Juni!AL40</f>
        <v>0</v>
      </c>
      <c r="AL15" s="192">
        <f>Juni!AM40</f>
        <v>0</v>
      </c>
      <c r="AM15" s="48">
        <f>Juni!AN40</f>
        <v>0</v>
      </c>
      <c r="AN15" s="48">
        <f>Juni!AO40</f>
        <v>0</v>
      </c>
      <c r="AO15" s="48">
        <f>Juni!AP40</f>
        <v>0</v>
      </c>
      <c r="AP15" s="48">
        <f>Juni!AQ40</f>
        <v>0</v>
      </c>
      <c r="AQ15" s="193">
        <f>Juni!AR40</f>
        <v>0</v>
      </c>
    </row>
    <row r="16" spans="1:43" ht="21" customHeight="1" x14ac:dyDescent="0.25">
      <c r="A16" s="53" t="s">
        <v>12</v>
      </c>
      <c r="B16" s="48">
        <f>Juli!C41</f>
        <v>0</v>
      </c>
      <c r="C16" s="48">
        <f>Juli!D41</f>
        <v>0</v>
      </c>
      <c r="D16" s="190">
        <f>Juli!E41</f>
        <v>0</v>
      </c>
      <c r="E16" s="191">
        <f>Juli!F41</f>
        <v>0</v>
      </c>
      <c r="F16" s="190">
        <f>Juli!G41</f>
        <v>0</v>
      </c>
      <c r="G16" s="192">
        <f>Juli!H41</f>
        <v>0</v>
      </c>
      <c r="H16" s="48">
        <f>Juli!I41</f>
        <v>0</v>
      </c>
      <c r="I16" s="193">
        <f>Juli!J41</f>
        <v>0</v>
      </c>
      <c r="J16" s="192">
        <f>Juli!K41</f>
        <v>0</v>
      </c>
      <c r="K16" s="48">
        <f>Juli!L41</f>
        <v>0</v>
      </c>
      <c r="L16" s="193">
        <f>Juli!M41</f>
        <v>0</v>
      </c>
      <c r="M16" s="192">
        <f>Juli!N41</f>
        <v>0</v>
      </c>
      <c r="N16" s="48">
        <f>Juli!O41</f>
        <v>0</v>
      </c>
      <c r="O16" s="193">
        <f>Juli!P41</f>
        <v>0</v>
      </c>
      <c r="P16" s="192">
        <f>Juli!Q41</f>
        <v>0</v>
      </c>
      <c r="Q16" s="48">
        <f>Juli!R41</f>
        <v>0</v>
      </c>
      <c r="R16" s="193">
        <f>Juli!S41</f>
        <v>0</v>
      </c>
      <c r="S16" s="192">
        <f>Juli!T41</f>
        <v>0</v>
      </c>
      <c r="T16" s="48">
        <f>Juli!U41</f>
        <v>0</v>
      </c>
      <c r="U16" s="193">
        <f>Juli!V41</f>
        <v>0</v>
      </c>
      <c r="V16" s="192">
        <f>Juli!W41</f>
        <v>0</v>
      </c>
      <c r="W16" s="48">
        <f>Juli!X41</f>
        <v>0</v>
      </c>
      <c r="X16" s="193">
        <f>Juli!Y41</f>
        <v>0</v>
      </c>
      <c r="Y16" s="196">
        <f>Juli!Z41</f>
        <v>0</v>
      </c>
      <c r="Z16" s="48">
        <f>Juli!AA41</f>
        <v>0</v>
      </c>
      <c r="AA16" s="48">
        <f>Juli!AB41</f>
        <v>0</v>
      </c>
      <c r="AB16" s="48">
        <f>Juli!AC41</f>
        <v>0</v>
      </c>
      <c r="AC16" s="48">
        <f>Juli!AD41</f>
        <v>0</v>
      </c>
      <c r="AD16" s="48">
        <f>Juli!AE41</f>
        <v>0</v>
      </c>
      <c r="AE16" s="48">
        <f>Juli!AF41</f>
        <v>0</v>
      </c>
      <c r="AF16" s="48">
        <f>Juli!AG41</f>
        <v>0</v>
      </c>
      <c r="AG16" s="48">
        <f>Juli!AH41</f>
        <v>0</v>
      </c>
      <c r="AH16" s="48">
        <f>Juli!AI41</f>
        <v>0</v>
      </c>
      <c r="AI16" s="48">
        <f>Juli!AJ41</f>
        <v>0</v>
      </c>
      <c r="AJ16" s="190">
        <f>Juli!AK41</f>
        <v>0</v>
      </c>
      <c r="AK16" s="191">
        <f>Juli!AL41</f>
        <v>0</v>
      </c>
      <c r="AL16" s="192">
        <f>Juli!AM41</f>
        <v>0</v>
      </c>
      <c r="AM16" s="48">
        <f>Juli!AN41</f>
        <v>0</v>
      </c>
      <c r="AN16" s="48">
        <f>Juli!AO41</f>
        <v>0</v>
      </c>
      <c r="AO16" s="48">
        <f>Juli!AP41</f>
        <v>0</v>
      </c>
      <c r="AP16" s="48">
        <f>Juli!AQ41</f>
        <v>0</v>
      </c>
      <c r="AQ16" s="193">
        <f>Juli!AR41</f>
        <v>0</v>
      </c>
    </row>
    <row r="17" spans="1:43" ht="21" customHeight="1" x14ac:dyDescent="0.25">
      <c r="A17" s="53" t="s">
        <v>13</v>
      </c>
      <c r="B17" s="48">
        <f>August!C41</f>
        <v>0</v>
      </c>
      <c r="C17" s="48">
        <f>August!D41</f>
        <v>0</v>
      </c>
      <c r="D17" s="190">
        <f>August!E41</f>
        <v>0</v>
      </c>
      <c r="E17" s="191">
        <f>August!F41</f>
        <v>0</v>
      </c>
      <c r="F17" s="190">
        <f>August!G41</f>
        <v>0</v>
      </c>
      <c r="G17" s="192">
        <f>August!H41</f>
        <v>0</v>
      </c>
      <c r="H17" s="48">
        <f>August!I41</f>
        <v>0</v>
      </c>
      <c r="I17" s="193">
        <f>August!J41</f>
        <v>0</v>
      </c>
      <c r="J17" s="192">
        <f>August!K41</f>
        <v>0</v>
      </c>
      <c r="K17" s="48">
        <f>August!L41</f>
        <v>0</v>
      </c>
      <c r="L17" s="193">
        <f>August!M41</f>
        <v>0</v>
      </c>
      <c r="M17" s="192">
        <f>August!N41</f>
        <v>0</v>
      </c>
      <c r="N17" s="48">
        <f>August!O41</f>
        <v>0</v>
      </c>
      <c r="O17" s="193">
        <f>August!P41</f>
        <v>0</v>
      </c>
      <c r="P17" s="192">
        <f>August!Q41</f>
        <v>0</v>
      </c>
      <c r="Q17" s="48">
        <f>August!R41</f>
        <v>0</v>
      </c>
      <c r="R17" s="193">
        <f>August!S41</f>
        <v>0</v>
      </c>
      <c r="S17" s="192">
        <f>August!T41</f>
        <v>0</v>
      </c>
      <c r="T17" s="48">
        <f>August!U41</f>
        <v>0</v>
      </c>
      <c r="U17" s="193">
        <f>August!V41</f>
        <v>0</v>
      </c>
      <c r="V17" s="192">
        <f>August!W41</f>
        <v>0</v>
      </c>
      <c r="W17" s="48">
        <f>August!X41</f>
        <v>0</v>
      </c>
      <c r="X17" s="193">
        <f>August!Y41</f>
        <v>0</v>
      </c>
      <c r="Y17" s="196">
        <f>August!Z41</f>
        <v>0</v>
      </c>
      <c r="Z17" s="48">
        <f>August!AA41</f>
        <v>0</v>
      </c>
      <c r="AA17" s="48">
        <f>August!AB41</f>
        <v>0</v>
      </c>
      <c r="AB17" s="48">
        <f>August!AC41</f>
        <v>0</v>
      </c>
      <c r="AC17" s="48">
        <f>August!AD41</f>
        <v>0</v>
      </c>
      <c r="AD17" s="48">
        <f>August!AE41</f>
        <v>0</v>
      </c>
      <c r="AE17" s="48">
        <f>August!AF41</f>
        <v>0</v>
      </c>
      <c r="AF17" s="48">
        <f>August!AG41</f>
        <v>0</v>
      </c>
      <c r="AG17" s="48">
        <f>August!AH41</f>
        <v>0</v>
      </c>
      <c r="AH17" s="48">
        <f>August!AI41</f>
        <v>0</v>
      </c>
      <c r="AI17" s="48">
        <f>August!AJ41</f>
        <v>0</v>
      </c>
      <c r="AJ17" s="190">
        <f>August!AK41</f>
        <v>0</v>
      </c>
      <c r="AK17" s="191">
        <f>August!AL41</f>
        <v>0</v>
      </c>
      <c r="AL17" s="192">
        <f>August!AM41</f>
        <v>0</v>
      </c>
      <c r="AM17" s="48">
        <f>August!AN41</f>
        <v>0</v>
      </c>
      <c r="AN17" s="48">
        <f>August!AO41</f>
        <v>0</v>
      </c>
      <c r="AO17" s="48">
        <f>August!AP41</f>
        <v>0</v>
      </c>
      <c r="AP17" s="48">
        <f>August!AQ41</f>
        <v>0</v>
      </c>
      <c r="AQ17" s="193">
        <f>August!AR41</f>
        <v>0</v>
      </c>
    </row>
    <row r="18" spans="1:43" ht="21" customHeight="1" x14ac:dyDescent="0.25">
      <c r="A18" s="53" t="s">
        <v>14</v>
      </c>
      <c r="B18" s="48">
        <f>September!C40</f>
        <v>0</v>
      </c>
      <c r="C18" s="48">
        <f>September!D40</f>
        <v>0</v>
      </c>
      <c r="D18" s="190">
        <f>September!E40</f>
        <v>0</v>
      </c>
      <c r="E18" s="191">
        <f>September!F40</f>
        <v>0</v>
      </c>
      <c r="F18" s="190">
        <f>September!G40</f>
        <v>0</v>
      </c>
      <c r="G18" s="192">
        <f>September!H40</f>
        <v>0</v>
      </c>
      <c r="H18" s="48">
        <f>September!I40</f>
        <v>0</v>
      </c>
      <c r="I18" s="193">
        <f>September!J40</f>
        <v>0</v>
      </c>
      <c r="J18" s="192">
        <f>September!K40</f>
        <v>0</v>
      </c>
      <c r="K18" s="48">
        <f>September!L40</f>
        <v>0</v>
      </c>
      <c r="L18" s="193">
        <f>September!M40</f>
        <v>0</v>
      </c>
      <c r="M18" s="192">
        <f>September!N40</f>
        <v>0</v>
      </c>
      <c r="N18" s="48">
        <f>September!O40</f>
        <v>0</v>
      </c>
      <c r="O18" s="193">
        <f>September!P40</f>
        <v>0</v>
      </c>
      <c r="P18" s="192">
        <f>September!Q40</f>
        <v>0</v>
      </c>
      <c r="Q18" s="48">
        <f>September!R40</f>
        <v>0</v>
      </c>
      <c r="R18" s="193">
        <f>September!S40</f>
        <v>0</v>
      </c>
      <c r="S18" s="192">
        <f>September!T40</f>
        <v>0</v>
      </c>
      <c r="T18" s="48">
        <f>September!U40</f>
        <v>0</v>
      </c>
      <c r="U18" s="193">
        <f>September!V40</f>
        <v>0</v>
      </c>
      <c r="V18" s="192">
        <f>September!W40</f>
        <v>0</v>
      </c>
      <c r="W18" s="48">
        <f>September!X40</f>
        <v>0</v>
      </c>
      <c r="X18" s="193">
        <f>September!Y40</f>
        <v>0</v>
      </c>
      <c r="Y18" s="196">
        <f>September!Z40</f>
        <v>0</v>
      </c>
      <c r="Z18" s="48">
        <f>September!AA40</f>
        <v>0</v>
      </c>
      <c r="AA18" s="48">
        <f>September!AB40</f>
        <v>0</v>
      </c>
      <c r="AB18" s="48">
        <f>September!AC40</f>
        <v>0</v>
      </c>
      <c r="AC18" s="48">
        <f>September!AD40</f>
        <v>0</v>
      </c>
      <c r="AD18" s="48">
        <f>September!AE40</f>
        <v>0</v>
      </c>
      <c r="AE18" s="48">
        <f>September!AF40</f>
        <v>0</v>
      </c>
      <c r="AF18" s="48">
        <f>September!AG40</f>
        <v>0</v>
      </c>
      <c r="AG18" s="48">
        <f>September!AH40</f>
        <v>0</v>
      </c>
      <c r="AH18" s="48">
        <f>September!AI40</f>
        <v>0</v>
      </c>
      <c r="AI18" s="48">
        <f>September!AJ40</f>
        <v>0</v>
      </c>
      <c r="AJ18" s="190">
        <f>September!AK40</f>
        <v>0</v>
      </c>
      <c r="AK18" s="191">
        <f>September!AL40</f>
        <v>0</v>
      </c>
      <c r="AL18" s="192">
        <f>September!AM40</f>
        <v>0</v>
      </c>
      <c r="AM18" s="48">
        <f>September!AN40</f>
        <v>0</v>
      </c>
      <c r="AN18" s="48">
        <f>September!AO40</f>
        <v>0</v>
      </c>
      <c r="AO18" s="48">
        <f>September!AP40</f>
        <v>0</v>
      </c>
      <c r="AP18" s="48">
        <f>September!AQ40</f>
        <v>0</v>
      </c>
      <c r="AQ18" s="193">
        <f>September!AR40</f>
        <v>0</v>
      </c>
    </row>
    <row r="19" spans="1:43" ht="21" customHeight="1" x14ac:dyDescent="0.25">
      <c r="A19" s="53" t="s">
        <v>15</v>
      </c>
      <c r="B19" s="48">
        <f>Oktober!C41</f>
        <v>0</v>
      </c>
      <c r="C19" s="48">
        <f>Oktober!D41</f>
        <v>0</v>
      </c>
      <c r="D19" s="190">
        <f>Oktober!E41</f>
        <v>0</v>
      </c>
      <c r="E19" s="191">
        <f>Oktober!F41</f>
        <v>0</v>
      </c>
      <c r="F19" s="190">
        <f>Oktober!G41</f>
        <v>0</v>
      </c>
      <c r="G19" s="192">
        <f>Oktober!H41</f>
        <v>0</v>
      </c>
      <c r="H19" s="48">
        <f>Oktober!I41</f>
        <v>0</v>
      </c>
      <c r="I19" s="193">
        <f>Oktober!J41</f>
        <v>0</v>
      </c>
      <c r="J19" s="192">
        <f>Oktober!K41</f>
        <v>0</v>
      </c>
      <c r="K19" s="48">
        <f>Oktober!L41</f>
        <v>0</v>
      </c>
      <c r="L19" s="193">
        <f>Oktober!M41</f>
        <v>0</v>
      </c>
      <c r="M19" s="192">
        <f>Oktober!N41</f>
        <v>0</v>
      </c>
      <c r="N19" s="48">
        <f>Oktober!O41</f>
        <v>0</v>
      </c>
      <c r="O19" s="193">
        <f>Oktober!P41</f>
        <v>0</v>
      </c>
      <c r="P19" s="192">
        <f>Oktober!Q41</f>
        <v>0</v>
      </c>
      <c r="Q19" s="48">
        <f>Oktober!R41</f>
        <v>0</v>
      </c>
      <c r="R19" s="193">
        <f>Oktober!S41</f>
        <v>0</v>
      </c>
      <c r="S19" s="192">
        <f>Oktober!T41</f>
        <v>0</v>
      </c>
      <c r="T19" s="48">
        <f>Oktober!U41</f>
        <v>0</v>
      </c>
      <c r="U19" s="193">
        <f>Oktober!V41</f>
        <v>0</v>
      </c>
      <c r="V19" s="192">
        <f>Oktober!W41</f>
        <v>0</v>
      </c>
      <c r="W19" s="48">
        <f>Oktober!X41</f>
        <v>0</v>
      </c>
      <c r="X19" s="193">
        <f>Oktober!Y41</f>
        <v>0</v>
      </c>
      <c r="Y19" s="196">
        <f>Oktober!Z41</f>
        <v>0</v>
      </c>
      <c r="Z19" s="48">
        <f>Oktober!AA41</f>
        <v>0</v>
      </c>
      <c r="AA19" s="48">
        <f>Oktober!AB41</f>
        <v>0</v>
      </c>
      <c r="AB19" s="48">
        <f>Oktober!AC41</f>
        <v>0</v>
      </c>
      <c r="AC19" s="48">
        <f>Oktober!AD41</f>
        <v>0</v>
      </c>
      <c r="AD19" s="48">
        <f>Oktober!AE41</f>
        <v>0</v>
      </c>
      <c r="AE19" s="48">
        <f>Oktober!AF41</f>
        <v>0</v>
      </c>
      <c r="AF19" s="48">
        <f>Oktober!AG41</f>
        <v>0</v>
      </c>
      <c r="AG19" s="48">
        <f>Oktober!AH41</f>
        <v>0</v>
      </c>
      <c r="AH19" s="48">
        <f>Oktober!AI41</f>
        <v>0</v>
      </c>
      <c r="AI19" s="48">
        <f>Oktober!AJ41</f>
        <v>0</v>
      </c>
      <c r="AJ19" s="190">
        <f>Oktober!AK41</f>
        <v>0</v>
      </c>
      <c r="AK19" s="191">
        <f>Oktober!AL41</f>
        <v>0</v>
      </c>
      <c r="AL19" s="192">
        <f>Oktober!AM41</f>
        <v>0</v>
      </c>
      <c r="AM19" s="48">
        <f>Oktober!AN41</f>
        <v>0</v>
      </c>
      <c r="AN19" s="48">
        <f>Oktober!AO41</f>
        <v>0</v>
      </c>
      <c r="AO19" s="48">
        <f>Oktober!AP41</f>
        <v>0</v>
      </c>
      <c r="AP19" s="48">
        <f>Oktober!AQ41</f>
        <v>0</v>
      </c>
      <c r="AQ19" s="193">
        <f>Oktober!AR41</f>
        <v>0</v>
      </c>
    </row>
    <row r="20" spans="1:43" ht="21" customHeight="1" x14ac:dyDescent="0.25">
      <c r="A20" s="53" t="s">
        <v>16</v>
      </c>
      <c r="B20" s="48">
        <f>November!C40</f>
        <v>0</v>
      </c>
      <c r="C20" s="48">
        <f>November!D40</f>
        <v>0</v>
      </c>
      <c r="D20" s="190">
        <f>November!E40</f>
        <v>0</v>
      </c>
      <c r="E20" s="191">
        <f>November!F40</f>
        <v>0</v>
      </c>
      <c r="F20" s="190">
        <f>November!G40</f>
        <v>0</v>
      </c>
      <c r="G20" s="192">
        <f>November!H40</f>
        <v>0</v>
      </c>
      <c r="H20" s="48">
        <f>November!I40</f>
        <v>0</v>
      </c>
      <c r="I20" s="193">
        <f>November!J40</f>
        <v>0</v>
      </c>
      <c r="J20" s="192">
        <f>November!K40</f>
        <v>0</v>
      </c>
      <c r="K20" s="48">
        <f>November!L40</f>
        <v>0</v>
      </c>
      <c r="L20" s="193">
        <f>November!M40</f>
        <v>0</v>
      </c>
      <c r="M20" s="192">
        <f>November!N40</f>
        <v>0</v>
      </c>
      <c r="N20" s="48">
        <f>November!O40</f>
        <v>0</v>
      </c>
      <c r="O20" s="193">
        <f>November!P40</f>
        <v>0</v>
      </c>
      <c r="P20" s="192">
        <f>November!Q40</f>
        <v>0</v>
      </c>
      <c r="Q20" s="48">
        <f>November!R40</f>
        <v>0</v>
      </c>
      <c r="R20" s="193">
        <f>November!S40</f>
        <v>0</v>
      </c>
      <c r="S20" s="192">
        <f>November!T40</f>
        <v>0</v>
      </c>
      <c r="T20" s="48">
        <f>November!U40</f>
        <v>0</v>
      </c>
      <c r="U20" s="193">
        <f>November!V40</f>
        <v>0</v>
      </c>
      <c r="V20" s="192">
        <f>November!W40</f>
        <v>0</v>
      </c>
      <c r="W20" s="48">
        <f>November!X40</f>
        <v>0</v>
      </c>
      <c r="X20" s="193">
        <f>November!Y40</f>
        <v>0</v>
      </c>
      <c r="Y20" s="196">
        <f>November!Z40</f>
        <v>0</v>
      </c>
      <c r="Z20" s="48">
        <f>November!AA40</f>
        <v>0</v>
      </c>
      <c r="AA20" s="48">
        <f>November!AB40</f>
        <v>0</v>
      </c>
      <c r="AB20" s="48">
        <f>November!AC40</f>
        <v>0</v>
      </c>
      <c r="AC20" s="48">
        <f>November!AD40</f>
        <v>0</v>
      </c>
      <c r="AD20" s="48">
        <f>November!AE40</f>
        <v>0</v>
      </c>
      <c r="AE20" s="48">
        <f>November!AF40</f>
        <v>0</v>
      </c>
      <c r="AF20" s="48">
        <f>November!AG40</f>
        <v>0</v>
      </c>
      <c r="AG20" s="48">
        <f>November!AH40</f>
        <v>0</v>
      </c>
      <c r="AH20" s="48">
        <f>November!AI40</f>
        <v>0</v>
      </c>
      <c r="AI20" s="48">
        <f>November!AJ40</f>
        <v>0</v>
      </c>
      <c r="AJ20" s="190">
        <f>November!AK40</f>
        <v>0</v>
      </c>
      <c r="AK20" s="191">
        <f>November!AL40</f>
        <v>0</v>
      </c>
      <c r="AL20" s="192">
        <f>November!AM40</f>
        <v>0</v>
      </c>
      <c r="AM20" s="48">
        <f>November!AN40</f>
        <v>0</v>
      </c>
      <c r="AN20" s="48">
        <f>November!AO40</f>
        <v>0</v>
      </c>
      <c r="AO20" s="48">
        <f>November!AP40</f>
        <v>0</v>
      </c>
      <c r="AP20" s="48">
        <f>November!AQ40</f>
        <v>0</v>
      </c>
      <c r="AQ20" s="193">
        <f>November!AR40</f>
        <v>0</v>
      </c>
    </row>
    <row r="21" spans="1:43" ht="21" customHeight="1" thickBot="1" x14ac:dyDescent="0.3">
      <c r="A21" s="55" t="s">
        <v>17</v>
      </c>
      <c r="B21" s="48">
        <f>Dezember!C41</f>
        <v>0</v>
      </c>
      <c r="C21" s="48">
        <f>Dezember!D41</f>
        <v>0</v>
      </c>
      <c r="D21" s="190">
        <f>Dezember!E41</f>
        <v>0</v>
      </c>
      <c r="E21" s="191">
        <f>Dezember!F41</f>
        <v>0</v>
      </c>
      <c r="F21" s="190">
        <f>Dezember!G41</f>
        <v>0</v>
      </c>
      <c r="G21" s="192">
        <f>Dezember!H41</f>
        <v>0</v>
      </c>
      <c r="H21" s="48">
        <f>Dezember!I41</f>
        <v>0</v>
      </c>
      <c r="I21" s="193">
        <f>Dezember!J41</f>
        <v>0</v>
      </c>
      <c r="J21" s="192">
        <f>Dezember!K41</f>
        <v>0</v>
      </c>
      <c r="K21" s="48">
        <f>Dezember!L41</f>
        <v>0</v>
      </c>
      <c r="L21" s="193">
        <f>Dezember!M41</f>
        <v>0</v>
      </c>
      <c r="M21" s="192">
        <f>Dezember!N41</f>
        <v>0</v>
      </c>
      <c r="N21" s="48">
        <f>Dezember!O41</f>
        <v>0</v>
      </c>
      <c r="O21" s="193">
        <f>Dezember!P41</f>
        <v>0</v>
      </c>
      <c r="P21" s="192">
        <f>Dezember!Q41</f>
        <v>0</v>
      </c>
      <c r="Q21" s="48">
        <f>Dezember!R41</f>
        <v>0</v>
      </c>
      <c r="R21" s="193">
        <f>Dezember!S41</f>
        <v>0</v>
      </c>
      <c r="S21" s="192">
        <f>Dezember!T41</f>
        <v>0</v>
      </c>
      <c r="T21" s="48">
        <f>Dezember!U41</f>
        <v>0</v>
      </c>
      <c r="U21" s="193">
        <f>Dezember!V41</f>
        <v>0</v>
      </c>
      <c r="V21" s="192">
        <f>Dezember!W41</f>
        <v>0</v>
      </c>
      <c r="W21" s="48">
        <f>Dezember!X41</f>
        <v>0</v>
      </c>
      <c r="X21" s="193">
        <f>Dezember!Y41</f>
        <v>0</v>
      </c>
      <c r="Y21" s="196">
        <f>Dezember!Z41</f>
        <v>0</v>
      </c>
      <c r="Z21" s="48">
        <f>Dezember!AA41</f>
        <v>0</v>
      </c>
      <c r="AA21" s="48">
        <f>Dezember!AB41</f>
        <v>0</v>
      </c>
      <c r="AB21" s="48">
        <f>Dezember!AC41</f>
        <v>0</v>
      </c>
      <c r="AC21" s="48">
        <f>Dezember!AD41</f>
        <v>0</v>
      </c>
      <c r="AD21" s="48">
        <f>Dezember!AE41</f>
        <v>0</v>
      </c>
      <c r="AE21" s="48">
        <f>Dezember!AF41</f>
        <v>0</v>
      </c>
      <c r="AF21" s="48">
        <f>Dezember!AG41</f>
        <v>0</v>
      </c>
      <c r="AG21" s="48">
        <f>Dezember!AH41</f>
        <v>0</v>
      </c>
      <c r="AH21" s="48">
        <f>Dezember!AI41</f>
        <v>0</v>
      </c>
      <c r="AI21" s="48">
        <f>Dezember!AJ41</f>
        <v>0</v>
      </c>
      <c r="AJ21" s="190">
        <f>Dezember!AK41</f>
        <v>0</v>
      </c>
      <c r="AK21" s="191">
        <f>Dezember!AL41</f>
        <v>0</v>
      </c>
      <c r="AL21" s="192">
        <f>Dezember!AM41</f>
        <v>0</v>
      </c>
      <c r="AM21" s="48">
        <f>Dezember!AN41</f>
        <v>0</v>
      </c>
      <c r="AN21" s="48">
        <f>Dezember!AO41</f>
        <v>0</v>
      </c>
      <c r="AO21" s="48">
        <f>Dezember!AP41</f>
        <v>0</v>
      </c>
      <c r="AP21" s="48">
        <f>Dezember!AQ41</f>
        <v>0</v>
      </c>
      <c r="AQ21" s="193">
        <f>Dezember!AR41</f>
        <v>0</v>
      </c>
    </row>
    <row r="22" spans="1:43" ht="21" customHeight="1" thickBot="1" x14ac:dyDescent="0.3">
      <c r="A22" s="56" t="s">
        <v>20</v>
      </c>
      <c r="B22" s="57">
        <f>SUM(B10:B21)</f>
        <v>0</v>
      </c>
      <c r="C22" s="57">
        <f>SUM(C10:C21)</f>
        <v>0</v>
      </c>
      <c r="D22" s="58">
        <f>SUM(D10:D21)</f>
        <v>0</v>
      </c>
      <c r="E22" s="59">
        <f>SUM(E10:E21)</f>
        <v>0</v>
      </c>
      <c r="F22" s="58">
        <f>SUM(F10:F21)</f>
        <v>0</v>
      </c>
      <c r="G22" s="60">
        <f t="shared" ref="G22:X22" si="1">SUM(G10:G21)</f>
        <v>0</v>
      </c>
      <c r="H22" s="57">
        <f t="shared" si="1"/>
        <v>0</v>
      </c>
      <c r="I22" s="136">
        <f t="shared" si="1"/>
        <v>0</v>
      </c>
      <c r="J22" s="60">
        <f t="shared" si="1"/>
        <v>0</v>
      </c>
      <c r="K22" s="57">
        <f t="shared" si="1"/>
        <v>0</v>
      </c>
      <c r="L22" s="136">
        <f t="shared" si="1"/>
        <v>0</v>
      </c>
      <c r="M22" s="60">
        <f t="shared" si="1"/>
        <v>0</v>
      </c>
      <c r="N22" s="57">
        <f t="shared" si="1"/>
        <v>0</v>
      </c>
      <c r="O22" s="136">
        <f t="shared" si="1"/>
        <v>0</v>
      </c>
      <c r="P22" s="60">
        <f t="shared" si="1"/>
        <v>0</v>
      </c>
      <c r="Q22" s="57">
        <f t="shared" si="1"/>
        <v>0</v>
      </c>
      <c r="R22" s="136">
        <f t="shared" si="1"/>
        <v>0</v>
      </c>
      <c r="S22" s="60">
        <f t="shared" si="1"/>
        <v>0</v>
      </c>
      <c r="T22" s="57">
        <f t="shared" si="1"/>
        <v>0</v>
      </c>
      <c r="U22" s="136">
        <f t="shared" si="1"/>
        <v>0</v>
      </c>
      <c r="V22" s="60">
        <f t="shared" si="1"/>
        <v>0</v>
      </c>
      <c r="W22" s="57">
        <f t="shared" si="1"/>
        <v>0</v>
      </c>
      <c r="X22" s="136">
        <f t="shared" si="1"/>
        <v>0</v>
      </c>
      <c r="Y22" s="136">
        <f>SUM(Y10:Y21)</f>
        <v>0</v>
      </c>
      <c r="Z22" s="57">
        <f>SUM(Z10:Z21)</f>
        <v>0</v>
      </c>
      <c r="AA22" s="57">
        <f t="shared" ref="AA22:AJ22" si="2">SUM(AA10:AA21)</f>
        <v>0</v>
      </c>
      <c r="AB22" s="57">
        <f t="shared" si="2"/>
        <v>0</v>
      </c>
      <c r="AC22" s="57">
        <f t="shared" si="2"/>
        <v>0</v>
      </c>
      <c r="AD22" s="57">
        <f t="shared" si="2"/>
        <v>0</v>
      </c>
      <c r="AE22" s="57">
        <f t="shared" si="2"/>
        <v>0</v>
      </c>
      <c r="AF22" s="57">
        <f t="shared" si="2"/>
        <v>0</v>
      </c>
      <c r="AG22" s="57">
        <f t="shared" si="2"/>
        <v>0</v>
      </c>
      <c r="AH22" s="57">
        <f t="shared" si="2"/>
        <v>0</v>
      </c>
      <c r="AI22" s="57">
        <f t="shared" si="2"/>
        <v>0</v>
      </c>
      <c r="AJ22" s="58">
        <f t="shared" si="2"/>
        <v>0</v>
      </c>
      <c r="AK22" s="59">
        <f>SUM(AK10:AK21)</f>
        <v>0</v>
      </c>
      <c r="AL22" s="60">
        <f>SUM(AL10:AL21)</f>
        <v>0</v>
      </c>
      <c r="AM22" s="61">
        <f t="shared" ref="AM22:AQ22" si="3">SUM(AM10:AM21)</f>
        <v>0</v>
      </c>
      <c r="AN22" s="61">
        <f t="shared" si="3"/>
        <v>0</v>
      </c>
      <c r="AO22" s="61">
        <f t="shared" si="3"/>
        <v>0</v>
      </c>
      <c r="AP22" s="61">
        <f t="shared" si="3"/>
        <v>0</v>
      </c>
      <c r="AQ22" s="62">
        <f t="shared" si="3"/>
        <v>0</v>
      </c>
    </row>
    <row r="23" spans="1:43" ht="15.75" thickBot="1" x14ac:dyDescent="0.3">
      <c r="A23" s="133" t="s">
        <v>74</v>
      </c>
      <c r="G23" s="293">
        <f>G22+H22+I22</f>
        <v>0</v>
      </c>
      <c r="H23" s="294"/>
      <c r="I23" s="295"/>
      <c r="J23" s="293">
        <f>J22+K22+L22</f>
        <v>0</v>
      </c>
      <c r="K23" s="294"/>
      <c r="L23" s="295"/>
      <c r="M23" s="293">
        <f>M22+N22+O22</f>
        <v>0</v>
      </c>
      <c r="N23" s="294"/>
      <c r="O23" s="295"/>
      <c r="P23" s="293">
        <f>P22+Q22+R22</f>
        <v>0</v>
      </c>
      <c r="Q23" s="294"/>
      <c r="R23" s="295"/>
      <c r="S23" s="293">
        <f>S22+T22+U22</f>
        <v>0</v>
      </c>
      <c r="T23" s="294"/>
      <c r="U23" s="295"/>
      <c r="V23" s="293">
        <f>V22+W22+X22</f>
        <v>0</v>
      </c>
      <c r="W23" s="294"/>
      <c r="X23" s="295"/>
    </row>
    <row r="38" spans="44:44" x14ac:dyDescent="0.25">
      <c r="AR38" s="63"/>
    </row>
    <row r="39" spans="44:44" x14ac:dyDescent="0.25">
      <c r="AR39" s="63"/>
    </row>
    <row r="40" spans="44:44" ht="18.75" x14ac:dyDescent="0.3">
      <c r="AR40" s="64"/>
    </row>
    <row r="41" spans="44:44" ht="18.75" x14ac:dyDescent="0.3">
      <c r="AR41" s="64"/>
    </row>
    <row r="42" spans="44:44" x14ac:dyDescent="0.25">
      <c r="AR42" s="63"/>
    </row>
    <row r="43" spans="44:44" x14ac:dyDescent="0.25">
      <c r="AR43" s="63"/>
    </row>
    <row r="44" spans="44:44" x14ac:dyDescent="0.25">
      <c r="AR44" s="63"/>
    </row>
    <row r="45" spans="44:44" x14ac:dyDescent="0.25">
      <c r="AR45" s="65"/>
    </row>
    <row r="46" spans="44:44" x14ac:dyDescent="0.25">
      <c r="AR46" s="65"/>
    </row>
    <row r="47" spans="44:44" x14ac:dyDescent="0.25">
      <c r="AR47" s="65"/>
    </row>
    <row r="48" spans="44:44" x14ac:dyDescent="0.25">
      <c r="AR48" s="65"/>
    </row>
    <row r="49" spans="44:44" x14ac:dyDescent="0.25">
      <c r="AR49" s="65"/>
    </row>
    <row r="50" spans="44:44" x14ac:dyDescent="0.25">
      <c r="AR50" s="65"/>
    </row>
    <row r="51" spans="44:44" x14ac:dyDescent="0.25">
      <c r="AR51" s="65"/>
    </row>
    <row r="52" spans="44:44" x14ac:dyDescent="0.25">
      <c r="AR52" s="65"/>
    </row>
    <row r="53" spans="44:44" x14ac:dyDescent="0.25">
      <c r="AR53" s="65"/>
    </row>
    <row r="54" spans="44:44" x14ac:dyDescent="0.25">
      <c r="AR54" s="65"/>
    </row>
    <row r="55" spans="44:44" x14ac:dyDescent="0.25">
      <c r="AR55" s="65"/>
    </row>
    <row r="56" spans="44:44" x14ac:dyDescent="0.25">
      <c r="AR56" s="65"/>
    </row>
    <row r="57" spans="44:44" x14ac:dyDescent="0.25">
      <c r="AR57" s="65"/>
    </row>
    <row r="58" spans="44:44" x14ac:dyDescent="0.25">
      <c r="AR58" s="63"/>
    </row>
  </sheetData>
  <sheetProtection sheet="1" objects="1" scenarios="1"/>
  <customSheetViews>
    <customSheetView guid="{BCBC1B11-4E9B-4E8B-8945-781F487FE216}" scale="60" fitToPage="1">
      <selection activeCell="Y8" sqref="Y8:Y9"/>
      <pageMargins left="0.70866141732283472" right="0.70866141732283472" top="0.78740157480314965" bottom="0.78740157480314965" header="0.31496062992125984" footer="0.31496062992125984"/>
      <pageSetup paperSize="9" scale="38" orientation="landscape" horizontalDpi="300" verticalDpi="300" r:id="rId1"/>
    </customSheetView>
    <customSheetView guid="{230BA401-F0C0-4897-9C7E-9DC1DEAEC41D}" scale="60" fitToPage="1" topLeftCell="F1">
      <selection activeCell="AE16" sqref="AE16"/>
      <pageMargins left="0.70866141732283472" right="0.70866141732283472" top="0.78740157480314965" bottom="0.78740157480314965" header="0.31496062992125984" footer="0.31496062992125984"/>
      <pageSetup paperSize="9" scale="38" orientation="landscape" horizontalDpi="300" verticalDpi="300" r:id="rId2"/>
    </customSheetView>
  </customSheetViews>
  <mergeCells count="41">
    <mergeCell ref="V23:X23"/>
    <mergeCell ref="G23:I23"/>
    <mergeCell ref="J23:L23"/>
    <mergeCell ref="M23:O23"/>
    <mergeCell ref="P23:R23"/>
    <mergeCell ref="S23:U23"/>
    <mergeCell ref="AO8:AO9"/>
    <mergeCell ref="AP8:AP9"/>
    <mergeCell ref="AQ8:AQ9"/>
    <mergeCell ref="AL7:AQ7"/>
    <mergeCell ref="B7:E7"/>
    <mergeCell ref="P8:R8"/>
    <mergeCell ref="S8:U8"/>
    <mergeCell ref="V8:X8"/>
    <mergeCell ref="M8:O8"/>
    <mergeCell ref="AJ8:AJ9"/>
    <mergeCell ref="AK8:AK9"/>
    <mergeCell ref="AG8:AG9"/>
    <mergeCell ref="AE8:AE9"/>
    <mergeCell ref="Z7:AK7"/>
    <mergeCell ref="F7:Y7"/>
    <mergeCell ref="AM8:AM9"/>
    <mergeCell ref="A8:A9"/>
    <mergeCell ref="G8:I8"/>
    <mergeCell ref="J8:L8"/>
    <mergeCell ref="B8:B9"/>
    <mergeCell ref="C8:C9"/>
    <mergeCell ref="D8:D9"/>
    <mergeCell ref="E8:E9"/>
    <mergeCell ref="F8:F9"/>
    <mergeCell ref="AN8:AN9"/>
    <mergeCell ref="AC8:AC9"/>
    <mergeCell ref="AD8:AD9"/>
    <mergeCell ref="AL8:AL9"/>
    <mergeCell ref="Y8:Y9"/>
    <mergeCell ref="Z8:Z9"/>
    <mergeCell ref="AI8:AI9"/>
    <mergeCell ref="AH8:AH9"/>
    <mergeCell ref="AA8:AA9"/>
    <mergeCell ref="AB8:AB9"/>
    <mergeCell ref="AF8:AF9"/>
  </mergeCells>
  <pageMargins left="0.70866141732283472" right="0.70866141732283472" top="0.78740157480314965" bottom="0.78740157480314965" header="0.31496062992125984" footer="0.31496062992125984"/>
  <pageSetup paperSize="9" scale="38"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4"/>
  <sheetViews>
    <sheetView topLeftCell="A4" zoomScale="60" zoomScaleNormal="60" zoomScaleSheetLayoutView="100" zoomScalePageLayoutView="50" workbookViewId="0">
      <selection activeCell="Z8" sqref="Z8:Z9"/>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6</v>
      </c>
      <c r="B1" s="178">
        <f>Ausblenden!A82</f>
        <v>2025</v>
      </c>
    </row>
    <row r="3" spans="1:45" ht="21" customHeight="1" x14ac:dyDescent="0.25">
      <c r="A3" s="146" t="s">
        <v>0</v>
      </c>
      <c r="B3" s="123">
        <f>'Deckblatt 2025'!C9</f>
        <v>0</v>
      </c>
      <c r="G3" s="189"/>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213" t="str">
        <f>TEXT(B10,"TTTT")</f>
        <v>Mittwoch</v>
      </c>
      <c r="B10" s="214">
        <f>DATE(Ausblenden!$A$82,1,Ausblenden!$C82)</f>
        <v>45658</v>
      </c>
      <c r="C10" s="202">
        <f>H10+K10+N10+Q10+T10+W10</f>
        <v>0</v>
      </c>
      <c r="D10" s="202">
        <f t="shared" ref="D10:E10" si="0">I10+L10+O10+R10+U10+X10</f>
        <v>0</v>
      </c>
      <c r="E10" s="202">
        <f t="shared" si="0"/>
        <v>0</v>
      </c>
      <c r="F10" s="179">
        <f>SUM(C10:E10)</f>
        <v>0</v>
      </c>
      <c r="G10" s="203"/>
      <c r="H10" s="204"/>
      <c r="I10" s="205"/>
      <c r="J10" s="206"/>
      <c r="K10" s="207"/>
      <c r="L10" s="205"/>
      <c r="M10" s="203"/>
      <c r="N10" s="204"/>
      <c r="O10" s="205"/>
      <c r="P10" s="206"/>
      <c r="Q10" s="207"/>
      <c r="R10" s="205"/>
      <c r="S10" s="203"/>
      <c r="T10" s="204"/>
      <c r="U10" s="205"/>
      <c r="V10" s="206"/>
      <c r="W10" s="207"/>
      <c r="X10" s="205"/>
      <c r="Y10" s="205"/>
      <c r="Z10" s="179">
        <f t="shared" ref="Z10:Z40" si="1">SUM(G10:Y10)</f>
        <v>0</v>
      </c>
      <c r="AA10" s="208"/>
      <c r="AB10" s="208"/>
      <c r="AC10" s="208"/>
      <c r="AD10" s="208"/>
      <c r="AE10" s="208"/>
      <c r="AF10" s="208"/>
      <c r="AG10" s="208"/>
      <c r="AH10" s="208"/>
      <c r="AI10" s="208"/>
      <c r="AJ10" s="208"/>
      <c r="AK10" s="209"/>
      <c r="AL10" s="180">
        <f t="shared" ref="AL10:AL40" si="2">SUM(AA10:AK10)</f>
        <v>0</v>
      </c>
      <c r="AM10" s="210"/>
      <c r="AN10" s="211"/>
      <c r="AO10" s="211"/>
      <c r="AP10" s="211"/>
      <c r="AQ10" s="211"/>
      <c r="AR10" s="212"/>
      <c r="AS10" s="130"/>
    </row>
    <row r="11" spans="1:45" ht="21" customHeight="1" x14ac:dyDescent="0.25">
      <c r="A11" s="82" t="str">
        <f t="shared" ref="A11:A40" si="3">TEXT(B11,"TTTT")</f>
        <v>Donnerstag</v>
      </c>
      <c r="B11" s="83">
        <f>DATE(Ausblenden!$A$82,1,Ausblenden!$C83)</f>
        <v>45659</v>
      </c>
      <c r="C11" s="67">
        <f t="shared" ref="C11:C40" si="4">H11+K11+N11+Q11+T11+W11</f>
        <v>0</v>
      </c>
      <c r="D11" s="67">
        <f t="shared" ref="D11:D40" si="5">I11+L11+O11+R11+U11+X11</f>
        <v>0</v>
      </c>
      <c r="E11" s="67">
        <f t="shared" ref="E11:E40" si="6">J11+M11+P11+S11+V11+Y11</f>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82" t="str">
        <f t="shared" si="3"/>
        <v>Freitag</v>
      </c>
      <c r="B12" s="83">
        <f>DATE(Ausblenden!$A$82,1,Ausblenden!$C84)</f>
        <v>45660</v>
      </c>
      <c r="C12" s="67">
        <f t="shared" si="4"/>
        <v>0</v>
      </c>
      <c r="D12" s="67">
        <f t="shared" si="5"/>
        <v>0</v>
      </c>
      <c r="E12" s="67">
        <f t="shared" si="6"/>
        <v>0</v>
      </c>
      <c r="F12" s="179">
        <f t="shared" ref="F12:F40" si="7">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69"/>
      <c r="AP12" s="69"/>
      <c r="AQ12" s="69"/>
      <c r="AR12" s="72"/>
      <c r="AS12" s="131"/>
    </row>
    <row r="13" spans="1:45" ht="21" customHeight="1" x14ac:dyDescent="0.25">
      <c r="A13" s="82" t="str">
        <f t="shared" si="3"/>
        <v>Samstag</v>
      </c>
      <c r="B13" s="83">
        <f>DATE(Ausblenden!$A$82,1,Ausblenden!$C85)</f>
        <v>45661</v>
      </c>
      <c r="C13" s="67">
        <f t="shared" si="4"/>
        <v>0</v>
      </c>
      <c r="D13" s="67">
        <f t="shared" si="5"/>
        <v>0</v>
      </c>
      <c r="E13" s="67">
        <f t="shared" si="6"/>
        <v>0</v>
      </c>
      <c r="F13" s="179">
        <f t="shared" si="7"/>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Sonntag</v>
      </c>
      <c r="B14" s="83">
        <f>DATE(Ausblenden!$A$82,1,Ausblenden!$C86)</f>
        <v>45662</v>
      </c>
      <c r="C14" s="67">
        <f t="shared" si="4"/>
        <v>0</v>
      </c>
      <c r="D14" s="67">
        <f t="shared" si="5"/>
        <v>0</v>
      </c>
      <c r="E14" s="67">
        <f t="shared" si="6"/>
        <v>0</v>
      </c>
      <c r="F14" s="179">
        <f t="shared" si="7"/>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Montag</v>
      </c>
      <c r="B15" s="83">
        <f>DATE(Ausblenden!$A$82,1,Ausblenden!$C87)</f>
        <v>45663</v>
      </c>
      <c r="C15" s="67">
        <f t="shared" si="4"/>
        <v>0</v>
      </c>
      <c r="D15" s="67">
        <f t="shared" si="5"/>
        <v>0</v>
      </c>
      <c r="E15" s="67">
        <f t="shared" si="6"/>
        <v>0</v>
      </c>
      <c r="F15" s="179">
        <f t="shared" si="7"/>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Dienstag</v>
      </c>
      <c r="B16" s="83">
        <f>DATE(Ausblenden!$A$82,1,Ausblenden!$C88)</f>
        <v>45664</v>
      </c>
      <c r="C16" s="67">
        <f t="shared" si="4"/>
        <v>0</v>
      </c>
      <c r="D16" s="67">
        <f t="shared" si="5"/>
        <v>0</v>
      </c>
      <c r="E16" s="67">
        <f t="shared" si="6"/>
        <v>0</v>
      </c>
      <c r="F16" s="179">
        <f t="shared" si="7"/>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Mittwoch</v>
      </c>
      <c r="B17" s="83">
        <f>DATE(Ausblenden!$A$82,1,Ausblenden!$C89)</f>
        <v>45665</v>
      </c>
      <c r="C17" s="67">
        <f t="shared" si="4"/>
        <v>0</v>
      </c>
      <c r="D17" s="67">
        <f t="shared" si="5"/>
        <v>0</v>
      </c>
      <c r="E17" s="67">
        <f t="shared" si="6"/>
        <v>0</v>
      </c>
      <c r="F17" s="179">
        <f t="shared" si="7"/>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82" t="str">
        <f t="shared" si="3"/>
        <v>Donnerstag</v>
      </c>
      <c r="B18" s="83">
        <f>DATE(Ausblenden!$A$82,1,Ausblenden!$C90)</f>
        <v>45666</v>
      </c>
      <c r="C18" s="67">
        <f t="shared" si="4"/>
        <v>0</v>
      </c>
      <c r="D18" s="67">
        <f t="shared" si="5"/>
        <v>0</v>
      </c>
      <c r="E18" s="67">
        <f t="shared" si="6"/>
        <v>0</v>
      </c>
      <c r="F18" s="179">
        <f t="shared" si="7"/>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69"/>
      <c r="AP18" s="69"/>
      <c r="AQ18" s="69"/>
      <c r="AR18" s="72"/>
      <c r="AS18" s="131"/>
    </row>
    <row r="19" spans="1:45" ht="21" customHeight="1" x14ac:dyDescent="0.25">
      <c r="A19" s="82" t="str">
        <f t="shared" si="3"/>
        <v>Freitag</v>
      </c>
      <c r="B19" s="83">
        <f>DATE(Ausblenden!$A$82,1,Ausblenden!$C91)</f>
        <v>45667</v>
      </c>
      <c r="C19" s="67">
        <f t="shared" si="4"/>
        <v>0</v>
      </c>
      <c r="D19" s="67">
        <f t="shared" si="5"/>
        <v>0</v>
      </c>
      <c r="E19" s="67">
        <f t="shared" si="6"/>
        <v>0</v>
      </c>
      <c r="F19" s="179">
        <f t="shared" si="7"/>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Samstag</v>
      </c>
      <c r="B20" s="83">
        <f>DATE(Ausblenden!$A$82,1,Ausblenden!$C92)</f>
        <v>45668</v>
      </c>
      <c r="C20" s="67">
        <f t="shared" si="4"/>
        <v>0</v>
      </c>
      <c r="D20" s="67">
        <f t="shared" si="5"/>
        <v>0</v>
      </c>
      <c r="E20" s="67">
        <f t="shared" si="6"/>
        <v>0</v>
      </c>
      <c r="F20" s="179">
        <f t="shared" si="7"/>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Sonntag</v>
      </c>
      <c r="B21" s="83">
        <f>DATE(Ausblenden!$A$82,1,Ausblenden!$C93)</f>
        <v>45669</v>
      </c>
      <c r="C21" s="67">
        <f t="shared" si="4"/>
        <v>0</v>
      </c>
      <c r="D21" s="67">
        <f t="shared" si="5"/>
        <v>0</v>
      </c>
      <c r="E21" s="67">
        <f t="shared" si="6"/>
        <v>0</v>
      </c>
      <c r="F21" s="179">
        <f t="shared" si="7"/>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Montag</v>
      </c>
      <c r="B22" s="83">
        <f>DATE(Ausblenden!$A$82,1,Ausblenden!$C94)</f>
        <v>45670</v>
      </c>
      <c r="C22" s="67">
        <f t="shared" si="4"/>
        <v>0</v>
      </c>
      <c r="D22" s="67">
        <f t="shared" si="5"/>
        <v>0</v>
      </c>
      <c r="E22" s="67">
        <f t="shared" si="6"/>
        <v>0</v>
      </c>
      <c r="F22" s="179">
        <f t="shared" si="7"/>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Dienstag</v>
      </c>
      <c r="B23" s="83">
        <f>DATE(Ausblenden!$A$82,1,Ausblenden!$C95)</f>
        <v>45671</v>
      </c>
      <c r="C23" s="67">
        <f t="shared" si="4"/>
        <v>0</v>
      </c>
      <c r="D23" s="67">
        <f t="shared" si="5"/>
        <v>0</v>
      </c>
      <c r="E23" s="67">
        <f t="shared" si="6"/>
        <v>0</v>
      </c>
      <c r="F23" s="179">
        <f t="shared" si="7"/>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Mittwoch</v>
      </c>
      <c r="B24" s="83">
        <f>DATE(Ausblenden!$A$82,1,Ausblenden!$C96)</f>
        <v>45672</v>
      </c>
      <c r="C24" s="67">
        <f t="shared" si="4"/>
        <v>0</v>
      </c>
      <c r="D24" s="67">
        <f t="shared" si="5"/>
        <v>0</v>
      </c>
      <c r="E24" s="67">
        <f t="shared" si="6"/>
        <v>0</v>
      </c>
      <c r="F24" s="179">
        <f t="shared" si="7"/>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Donnerstag</v>
      </c>
      <c r="B25" s="83">
        <f>DATE(Ausblenden!$A$82,1,Ausblenden!$C97)</f>
        <v>45673</v>
      </c>
      <c r="C25" s="67">
        <f t="shared" si="4"/>
        <v>0</v>
      </c>
      <c r="D25" s="67">
        <f t="shared" si="5"/>
        <v>0</v>
      </c>
      <c r="E25" s="67">
        <f t="shared" si="6"/>
        <v>0</v>
      </c>
      <c r="F25" s="179">
        <f t="shared" si="7"/>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Freitag</v>
      </c>
      <c r="B26" s="83">
        <f>DATE(Ausblenden!$A$82,1,Ausblenden!$C98)</f>
        <v>45674</v>
      </c>
      <c r="C26" s="67">
        <f t="shared" si="4"/>
        <v>0</v>
      </c>
      <c r="D26" s="67">
        <f t="shared" si="5"/>
        <v>0</v>
      </c>
      <c r="E26" s="67">
        <f t="shared" si="6"/>
        <v>0</v>
      </c>
      <c r="F26" s="179">
        <f t="shared" si="7"/>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82" t="str">
        <f t="shared" si="3"/>
        <v>Samstag</v>
      </c>
      <c r="B27" s="83">
        <f>DATE(Ausblenden!$A$82,1,Ausblenden!$C99)</f>
        <v>45675</v>
      </c>
      <c r="C27" s="67">
        <f t="shared" si="4"/>
        <v>0</v>
      </c>
      <c r="D27" s="67">
        <f t="shared" si="5"/>
        <v>0</v>
      </c>
      <c r="E27" s="67">
        <f t="shared" si="6"/>
        <v>0</v>
      </c>
      <c r="F27" s="179">
        <f t="shared" si="7"/>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69"/>
      <c r="AP27" s="69"/>
      <c r="AQ27" s="69"/>
      <c r="AR27" s="72"/>
      <c r="AS27" s="131"/>
    </row>
    <row r="28" spans="1:45" ht="21" customHeight="1" x14ac:dyDescent="0.25">
      <c r="A28" s="82" t="str">
        <f t="shared" si="3"/>
        <v>Sonntag</v>
      </c>
      <c r="B28" s="83">
        <f>DATE(Ausblenden!$A$82,1,Ausblenden!$C100)</f>
        <v>45676</v>
      </c>
      <c r="C28" s="67">
        <f t="shared" si="4"/>
        <v>0</v>
      </c>
      <c r="D28" s="67">
        <f t="shared" si="5"/>
        <v>0</v>
      </c>
      <c r="E28" s="67">
        <f t="shared" si="6"/>
        <v>0</v>
      </c>
      <c r="F28" s="179">
        <f t="shared" si="7"/>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69"/>
      <c r="AP28" s="69"/>
      <c r="AQ28" s="69"/>
      <c r="AR28" s="72"/>
      <c r="AS28" s="131"/>
    </row>
    <row r="29" spans="1:45" ht="21" customHeight="1" x14ac:dyDescent="0.25">
      <c r="A29" s="82" t="str">
        <f t="shared" si="3"/>
        <v>Montag</v>
      </c>
      <c r="B29" s="83">
        <f>DATE(Ausblenden!$A$82,1,Ausblenden!$C101)</f>
        <v>45677</v>
      </c>
      <c r="C29" s="67">
        <f t="shared" si="4"/>
        <v>0</v>
      </c>
      <c r="D29" s="67">
        <f t="shared" si="5"/>
        <v>0</v>
      </c>
      <c r="E29" s="67">
        <f t="shared" si="6"/>
        <v>0</v>
      </c>
      <c r="F29" s="179">
        <f t="shared" si="7"/>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82" t="str">
        <f t="shared" si="3"/>
        <v>Dienstag</v>
      </c>
      <c r="B30" s="83">
        <f>DATE(Ausblenden!$A$82,1,Ausblenden!$C102)</f>
        <v>45678</v>
      </c>
      <c r="C30" s="67">
        <f t="shared" si="4"/>
        <v>0</v>
      </c>
      <c r="D30" s="67">
        <f t="shared" si="5"/>
        <v>0</v>
      </c>
      <c r="E30" s="67">
        <f t="shared" si="6"/>
        <v>0</v>
      </c>
      <c r="F30" s="179">
        <f t="shared" si="7"/>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69"/>
      <c r="AP30" s="69"/>
      <c r="AQ30" s="69"/>
      <c r="AR30" s="72"/>
      <c r="AS30" s="130"/>
    </row>
    <row r="31" spans="1:45" ht="21" customHeight="1" x14ac:dyDescent="0.25">
      <c r="A31" s="82" t="str">
        <f t="shared" si="3"/>
        <v>Mittwoch</v>
      </c>
      <c r="B31" s="83">
        <f>DATE(Ausblenden!$A$82,1,Ausblenden!$C103)</f>
        <v>45679</v>
      </c>
      <c r="C31" s="67">
        <f t="shared" si="4"/>
        <v>0</v>
      </c>
      <c r="D31" s="67">
        <f t="shared" si="5"/>
        <v>0</v>
      </c>
      <c r="E31" s="67">
        <f t="shared" si="6"/>
        <v>0</v>
      </c>
      <c r="F31" s="179">
        <f t="shared" si="7"/>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Donnerstag</v>
      </c>
      <c r="B32" s="83">
        <f>DATE(Ausblenden!$A$82,1,Ausblenden!$C104)</f>
        <v>45680</v>
      </c>
      <c r="C32" s="67">
        <f t="shared" si="4"/>
        <v>0</v>
      </c>
      <c r="D32" s="67">
        <f t="shared" si="5"/>
        <v>0</v>
      </c>
      <c r="E32" s="67">
        <f t="shared" si="6"/>
        <v>0</v>
      </c>
      <c r="F32" s="179">
        <f t="shared" si="7"/>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Freitag</v>
      </c>
      <c r="B33" s="83">
        <f>DATE(Ausblenden!$A$82,1,Ausblenden!$C105)</f>
        <v>45681</v>
      </c>
      <c r="C33" s="67">
        <f t="shared" si="4"/>
        <v>0</v>
      </c>
      <c r="D33" s="67">
        <f t="shared" si="5"/>
        <v>0</v>
      </c>
      <c r="E33" s="67">
        <f t="shared" si="6"/>
        <v>0</v>
      </c>
      <c r="F33" s="179">
        <f t="shared" si="7"/>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82" t="str">
        <f t="shared" si="3"/>
        <v>Samstag</v>
      </c>
      <c r="B34" s="83">
        <f>DATE(Ausblenden!$A$82,1,Ausblenden!$C106)</f>
        <v>45682</v>
      </c>
      <c r="C34" s="67">
        <f t="shared" si="4"/>
        <v>0</v>
      </c>
      <c r="D34" s="67">
        <f t="shared" si="5"/>
        <v>0</v>
      </c>
      <c r="E34" s="67">
        <f t="shared" si="6"/>
        <v>0</v>
      </c>
      <c r="F34" s="179">
        <f t="shared" si="7"/>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69"/>
      <c r="AP34" s="69"/>
      <c r="AQ34" s="69"/>
      <c r="AR34" s="72"/>
      <c r="AS34" s="131"/>
    </row>
    <row r="35" spans="1:45" ht="21" customHeight="1" x14ac:dyDescent="0.25">
      <c r="A35" s="82" t="str">
        <f t="shared" si="3"/>
        <v>Sonntag</v>
      </c>
      <c r="B35" s="83">
        <f>DATE(Ausblenden!$A$82,1,Ausblenden!$C107)</f>
        <v>45683</v>
      </c>
      <c r="C35" s="67">
        <f t="shared" si="4"/>
        <v>0</v>
      </c>
      <c r="D35" s="67">
        <f t="shared" si="5"/>
        <v>0</v>
      </c>
      <c r="E35" s="67">
        <f t="shared" si="6"/>
        <v>0</v>
      </c>
      <c r="F35" s="179">
        <f t="shared" si="7"/>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69"/>
      <c r="AP35" s="69"/>
      <c r="AQ35" s="69"/>
      <c r="AR35" s="72"/>
      <c r="AS35" s="131"/>
    </row>
    <row r="36" spans="1:45" ht="21" customHeight="1" x14ac:dyDescent="0.25">
      <c r="A36" s="82" t="str">
        <f t="shared" si="3"/>
        <v>Montag</v>
      </c>
      <c r="B36" s="83">
        <f>DATE(Ausblenden!$A$82,1,Ausblenden!$C108)</f>
        <v>45684</v>
      </c>
      <c r="C36" s="67">
        <f t="shared" si="4"/>
        <v>0</v>
      </c>
      <c r="D36" s="67">
        <f t="shared" si="5"/>
        <v>0</v>
      </c>
      <c r="E36" s="67">
        <f t="shared" si="6"/>
        <v>0</v>
      </c>
      <c r="F36" s="179">
        <f t="shared" si="7"/>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Dienstag</v>
      </c>
      <c r="B37" s="83">
        <f>DATE(Ausblenden!$A$82,1,Ausblenden!$C109)</f>
        <v>45685</v>
      </c>
      <c r="C37" s="67">
        <f t="shared" si="4"/>
        <v>0</v>
      </c>
      <c r="D37" s="67">
        <f t="shared" si="5"/>
        <v>0</v>
      </c>
      <c r="E37" s="67">
        <f t="shared" si="6"/>
        <v>0</v>
      </c>
      <c r="F37" s="179">
        <f t="shared" si="7"/>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x14ac:dyDescent="0.25">
      <c r="A38" s="82" t="str">
        <f t="shared" si="3"/>
        <v>Mittwoch</v>
      </c>
      <c r="B38" s="83">
        <f>DATE(Ausblenden!$A$82,1,Ausblenden!$C110)</f>
        <v>45686</v>
      </c>
      <c r="C38" s="67">
        <f t="shared" si="4"/>
        <v>0</v>
      </c>
      <c r="D38" s="67">
        <f t="shared" si="5"/>
        <v>0</v>
      </c>
      <c r="E38" s="67">
        <f t="shared" si="6"/>
        <v>0</v>
      </c>
      <c r="F38" s="179">
        <f t="shared" ref="F38" si="8">SUM(C38:E38)</f>
        <v>0</v>
      </c>
      <c r="G38" s="153"/>
      <c r="H38" s="154"/>
      <c r="I38" s="91"/>
      <c r="J38" s="155"/>
      <c r="K38" s="97"/>
      <c r="L38" s="91"/>
      <c r="M38" s="153"/>
      <c r="N38" s="154"/>
      <c r="O38" s="91"/>
      <c r="P38" s="155"/>
      <c r="Q38" s="97"/>
      <c r="R38" s="91"/>
      <c r="S38" s="153"/>
      <c r="T38" s="154"/>
      <c r="U38" s="91"/>
      <c r="V38" s="155"/>
      <c r="W38" s="97"/>
      <c r="X38" s="91"/>
      <c r="Y38" s="91"/>
      <c r="Z38" s="179">
        <f t="shared" si="1"/>
        <v>0</v>
      </c>
      <c r="AA38" s="92"/>
      <c r="AB38" s="92"/>
      <c r="AC38" s="92"/>
      <c r="AD38" s="92"/>
      <c r="AE38" s="92"/>
      <c r="AF38" s="92"/>
      <c r="AG38" s="92"/>
      <c r="AH38" s="92"/>
      <c r="AI38" s="92"/>
      <c r="AJ38" s="92"/>
      <c r="AK38" s="93"/>
      <c r="AL38" s="180">
        <f t="shared" si="2"/>
        <v>0</v>
      </c>
      <c r="AM38" s="71"/>
      <c r="AN38" s="69"/>
      <c r="AO38" s="69"/>
      <c r="AP38" s="69"/>
      <c r="AQ38" s="69"/>
      <c r="AR38" s="72"/>
      <c r="AS38" s="131"/>
    </row>
    <row r="39" spans="1:45" ht="21" customHeight="1" x14ac:dyDescent="0.25">
      <c r="A39" s="82" t="str">
        <f t="shared" si="3"/>
        <v>Donnerstag</v>
      </c>
      <c r="B39" s="83">
        <f>DATE(Ausblenden!$A$82,1,Ausblenden!$C111)</f>
        <v>45687</v>
      </c>
      <c r="C39" s="67">
        <f t="shared" si="4"/>
        <v>0</v>
      </c>
      <c r="D39" s="67">
        <f t="shared" si="5"/>
        <v>0</v>
      </c>
      <c r="E39" s="67">
        <f t="shared" si="6"/>
        <v>0</v>
      </c>
      <c r="F39" s="179">
        <f t="shared" si="7"/>
        <v>0</v>
      </c>
      <c r="G39" s="84"/>
      <c r="H39" s="85"/>
      <c r="I39" s="68"/>
      <c r="J39" s="87"/>
      <c r="K39" s="86"/>
      <c r="L39" s="68"/>
      <c r="M39" s="84"/>
      <c r="N39" s="85"/>
      <c r="O39" s="68"/>
      <c r="P39" s="87"/>
      <c r="Q39" s="86"/>
      <c r="R39" s="68"/>
      <c r="S39" s="84"/>
      <c r="T39" s="85"/>
      <c r="U39" s="68"/>
      <c r="V39" s="87"/>
      <c r="W39" s="86"/>
      <c r="X39" s="68"/>
      <c r="Y39" s="68"/>
      <c r="Z39" s="179">
        <f t="shared" si="1"/>
        <v>0</v>
      </c>
      <c r="AA39" s="69"/>
      <c r="AB39" s="69"/>
      <c r="AC39" s="69"/>
      <c r="AD39" s="69"/>
      <c r="AE39" s="69"/>
      <c r="AF39" s="69"/>
      <c r="AG39" s="69"/>
      <c r="AH39" s="69"/>
      <c r="AI39" s="69"/>
      <c r="AJ39" s="69"/>
      <c r="AK39" s="70"/>
      <c r="AL39" s="180">
        <f t="shared" si="2"/>
        <v>0</v>
      </c>
      <c r="AM39" s="71"/>
      <c r="AN39" s="69"/>
      <c r="AO39" s="69"/>
      <c r="AP39" s="69"/>
      <c r="AQ39" s="69"/>
      <c r="AR39" s="72"/>
      <c r="AS39" s="131"/>
    </row>
    <row r="40" spans="1:45" ht="21" customHeight="1" thickBot="1" x14ac:dyDescent="0.3">
      <c r="A40" s="82" t="str">
        <f t="shared" si="3"/>
        <v>Freitag</v>
      </c>
      <c r="B40" s="83">
        <f>DATE(Ausblenden!$A$82,1,Ausblenden!$C112)</f>
        <v>45688</v>
      </c>
      <c r="C40" s="67">
        <f t="shared" si="4"/>
        <v>0</v>
      </c>
      <c r="D40" s="67">
        <f t="shared" si="5"/>
        <v>0</v>
      </c>
      <c r="E40" s="67">
        <f t="shared" si="6"/>
        <v>0</v>
      </c>
      <c r="F40" s="179">
        <f t="shared" si="7"/>
        <v>0</v>
      </c>
      <c r="G40" s="84"/>
      <c r="H40" s="85"/>
      <c r="I40" s="68"/>
      <c r="J40" s="87"/>
      <c r="K40" s="86"/>
      <c r="L40" s="68"/>
      <c r="M40" s="84"/>
      <c r="N40" s="85"/>
      <c r="O40" s="68"/>
      <c r="P40" s="87"/>
      <c r="Q40" s="86"/>
      <c r="R40" s="68"/>
      <c r="S40" s="84"/>
      <c r="T40" s="184"/>
      <c r="U40" s="185"/>
      <c r="V40" s="186"/>
      <c r="W40" s="86"/>
      <c r="X40" s="68"/>
      <c r="Y40" s="68"/>
      <c r="Z40" s="179">
        <f t="shared" si="1"/>
        <v>0</v>
      </c>
      <c r="AA40" s="69"/>
      <c r="AB40" s="69"/>
      <c r="AC40" s="69"/>
      <c r="AD40" s="69"/>
      <c r="AE40" s="69"/>
      <c r="AF40" s="69"/>
      <c r="AG40" s="69"/>
      <c r="AH40" s="69"/>
      <c r="AI40" s="69"/>
      <c r="AJ40" s="69"/>
      <c r="AK40" s="70"/>
      <c r="AL40" s="180">
        <f t="shared" si="2"/>
        <v>0</v>
      </c>
      <c r="AM40" s="94"/>
      <c r="AN40" s="95"/>
      <c r="AO40" s="95"/>
      <c r="AP40" s="95"/>
      <c r="AQ40" s="95"/>
      <c r="AR40" s="96"/>
      <c r="AS40" s="131"/>
    </row>
    <row r="41" spans="1:45" ht="21" customHeight="1" thickBot="1" x14ac:dyDescent="0.3">
      <c r="A41" s="73" t="s">
        <v>20</v>
      </c>
      <c r="B41" s="74"/>
      <c r="C41" s="75">
        <f>SUM(C10:C40)</f>
        <v>0</v>
      </c>
      <c r="D41" s="76">
        <f>SUM(D10:D40)</f>
        <v>0</v>
      </c>
      <c r="E41" s="77">
        <f>SUM(E10:E40)</f>
        <v>0</v>
      </c>
      <c r="F41" s="78">
        <f>SUM(F10:F40)</f>
        <v>0</v>
      </c>
      <c r="G41" s="79">
        <f>SUM(G10:G40)</f>
        <v>0</v>
      </c>
      <c r="H41" s="81">
        <f t="shared" ref="H41:Q41" si="9">SUM(H10:H40)</f>
        <v>0</v>
      </c>
      <c r="I41" s="76">
        <f t="shared" si="9"/>
        <v>0</v>
      </c>
      <c r="J41" s="77">
        <f t="shared" si="9"/>
        <v>0</v>
      </c>
      <c r="K41" s="75">
        <f t="shared" si="9"/>
        <v>0</v>
      </c>
      <c r="L41" s="76">
        <f t="shared" si="9"/>
        <v>0</v>
      </c>
      <c r="M41" s="79">
        <f t="shared" si="9"/>
        <v>0</v>
      </c>
      <c r="N41" s="81">
        <f t="shared" si="9"/>
        <v>0</v>
      </c>
      <c r="O41" s="76">
        <f t="shared" si="9"/>
        <v>0</v>
      </c>
      <c r="P41" s="77">
        <f t="shared" si="9"/>
        <v>0</v>
      </c>
      <c r="Q41" s="75">
        <f t="shared" si="9"/>
        <v>0</v>
      </c>
      <c r="R41" s="76">
        <f t="shared" ref="R41:Y41" si="10">SUM(R10:R40)</f>
        <v>0</v>
      </c>
      <c r="S41" s="79">
        <f t="shared" si="10"/>
        <v>0</v>
      </c>
      <c r="T41" s="81">
        <f t="shared" si="10"/>
        <v>0</v>
      </c>
      <c r="U41" s="76">
        <f t="shared" si="10"/>
        <v>0</v>
      </c>
      <c r="V41" s="77">
        <f t="shared" si="10"/>
        <v>0</v>
      </c>
      <c r="W41" s="75">
        <f t="shared" si="10"/>
        <v>0</v>
      </c>
      <c r="X41" s="76">
        <f t="shared" si="10"/>
        <v>0</v>
      </c>
      <c r="Y41" s="79">
        <f t="shared" si="10"/>
        <v>0</v>
      </c>
      <c r="Z41" s="80">
        <f>SUM(Z10:Z40)</f>
        <v>0</v>
      </c>
      <c r="AA41" s="81">
        <f>SUM(AA10:AA40)</f>
        <v>0</v>
      </c>
      <c r="AB41" s="76">
        <f t="shared" ref="AB41:AR41" si="11">SUM(AB10:AB40)</f>
        <v>0</v>
      </c>
      <c r="AC41" s="76">
        <f t="shared" si="11"/>
        <v>0</v>
      </c>
      <c r="AD41" s="76">
        <f t="shared" si="11"/>
        <v>0</v>
      </c>
      <c r="AE41" s="76">
        <f t="shared" si="11"/>
        <v>0</v>
      </c>
      <c r="AF41" s="76">
        <f t="shared" si="11"/>
        <v>0</v>
      </c>
      <c r="AG41" s="76">
        <f t="shared" si="11"/>
        <v>0</v>
      </c>
      <c r="AH41" s="76">
        <f t="shared" si="11"/>
        <v>0</v>
      </c>
      <c r="AI41" s="76">
        <f t="shared" si="11"/>
        <v>0</v>
      </c>
      <c r="AJ41" s="76">
        <f t="shared" si="11"/>
        <v>0</v>
      </c>
      <c r="AK41" s="79">
        <f t="shared" si="11"/>
        <v>0</v>
      </c>
      <c r="AL41" s="80">
        <f t="shared" si="11"/>
        <v>0</v>
      </c>
      <c r="AM41" s="81">
        <f t="shared" si="11"/>
        <v>0</v>
      </c>
      <c r="AN41" s="76">
        <f t="shared" si="11"/>
        <v>0</v>
      </c>
      <c r="AO41" s="76">
        <f t="shared" si="11"/>
        <v>0</v>
      </c>
      <c r="AP41" s="76">
        <f t="shared" si="11"/>
        <v>0</v>
      </c>
      <c r="AQ41" s="76">
        <f t="shared" si="11"/>
        <v>0</v>
      </c>
      <c r="AR41" s="77">
        <f t="shared" si="11"/>
        <v>0</v>
      </c>
      <c r="AS41" s="132"/>
    </row>
    <row r="42" spans="1:45" x14ac:dyDescent="0.25">
      <c r="A42" s="133" t="s">
        <v>74</v>
      </c>
      <c r="H42" s="327">
        <f>H41+I41+J41</f>
        <v>0</v>
      </c>
      <c r="I42" s="328"/>
      <c r="J42" s="329"/>
      <c r="K42" s="327">
        <f>K41+L41+M41</f>
        <v>0</v>
      </c>
      <c r="L42" s="328"/>
      <c r="M42" s="329"/>
      <c r="N42" s="327">
        <f>N41+O41+P41</f>
        <v>0</v>
      </c>
      <c r="O42" s="328"/>
      <c r="P42" s="329"/>
      <c r="Q42" s="327">
        <f>Q41+R41+S41</f>
        <v>0</v>
      </c>
      <c r="R42" s="328"/>
      <c r="S42" s="329"/>
      <c r="T42" s="327">
        <f>T41+U41+V41</f>
        <v>0</v>
      </c>
      <c r="U42" s="328"/>
      <c r="V42" s="329"/>
      <c r="W42" s="327">
        <f>W41+X41+Y41</f>
        <v>0</v>
      </c>
      <c r="X42" s="328"/>
      <c r="Y42" s="329"/>
    </row>
    <row r="44" spans="1:45" ht="15.75" thickBot="1" x14ac:dyDescent="0.3"/>
    <row r="45" spans="1:45" x14ac:dyDescent="0.25">
      <c r="A45" s="3" t="s">
        <v>55</v>
      </c>
      <c r="B45" s="4"/>
      <c r="C45" s="4"/>
      <c r="D45" s="4"/>
      <c r="E45" s="4"/>
      <c r="F45" s="4"/>
      <c r="G45" s="4"/>
      <c r="H45" s="4"/>
      <c r="I45" s="4"/>
      <c r="J45" s="4"/>
      <c r="K45" s="4"/>
      <c r="L45" s="4"/>
      <c r="M45" s="4"/>
      <c r="N45" s="4"/>
      <c r="O45" s="4"/>
      <c r="P45" s="4"/>
      <c r="Q45" s="4"/>
      <c r="R45" s="4"/>
      <c r="S45" s="4"/>
      <c r="T45" s="4"/>
      <c r="U45" s="4"/>
      <c r="V45" s="4"/>
      <c r="W45" s="4"/>
      <c r="X45" s="4"/>
      <c r="Y45" s="4"/>
      <c r="Z45" s="5"/>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x14ac:dyDescent="0.25">
      <c r="A49" s="6"/>
      <c r="B49" s="7"/>
      <c r="C49" s="7"/>
      <c r="D49" s="7"/>
      <c r="E49" s="7"/>
      <c r="F49" s="7"/>
      <c r="G49" s="7"/>
      <c r="H49" s="7"/>
      <c r="I49" s="7"/>
      <c r="J49" s="7"/>
      <c r="K49" s="7"/>
      <c r="L49" s="7"/>
      <c r="M49" s="7"/>
      <c r="N49" s="7"/>
      <c r="O49" s="7"/>
      <c r="P49" s="7"/>
      <c r="Q49" s="7"/>
      <c r="R49" s="7"/>
      <c r="S49" s="7"/>
      <c r="T49" s="7"/>
      <c r="U49" s="7"/>
      <c r="V49" s="7"/>
      <c r="W49" s="7"/>
      <c r="X49" s="7"/>
      <c r="Y49" s="7"/>
      <c r="Z49" s="8"/>
    </row>
    <row r="50" spans="1:26" x14ac:dyDescent="0.25">
      <c r="A50" s="6"/>
      <c r="B50" s="7"/>
      <c r="C50" s="7"/>
      <c r="D50" s="7"/>
      <c r="E50" s="7"/>
      <c r="F50" s="7"/>
      <c r="G50" s="7"/>
      <c r="H50" s="7"/>
      <c r="I50" s="7"/>
      <c r="J50" s="7"/>
      <c r="K50" s="7"/>
      <c r="L50" s="7"/>
      <c r="M50" s="7"/>
      <c r="N50" s="7"/>
      <c r="O50" s="7"/>
      <c r="P50" s="7"/>
      <c r="Q50" s="7"/>
      <c r="R50" s="7"/>
      <c r="S50" s="7"/>
      <c r="T50" s="7"/>
      <c r="U50" s="7"/>
      <c r="V50" s="7"/>
      <c r="W50" s="7"/>
      <c r="X50" s="7"/>
      <c r="Y50" s="7"/>
      <c r="Z50" s="8"/>
    </row>
    <row r="51" spans="1:26" ht="15.75" thickBot="1" x14ac:dyDescent="0.3">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1"/>
    </row>
    <row r="74" ht="14.25" customHeight="1" x14ac:dyDescent="0.25"/>
  </sheetData>
  <sheetProtection sheet="1" formatColumns="0"/>
  <customSheetViews>
    <customSheetView guid="{BCBC1B11-4E9B-4E8B-8945-781F487FE216}" scale="60" fitToPage="1" topLeftCell="A4">
      <selection activeCell="Z8" sqref="Z8:Z9"/>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topLeftCell="A4">
      <selection activeCell="AB14" sqref="AB1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H42:J42"/>
    <mergeCell ref="K42:M42"/>
    <mergeCell ref="N42:P42"/>
    <mergeCell ref="Q42:S42"/>
    <mergeCell ref="T42:V42"/>
    <mergeCell ref="W42:Y42"/>
    <mergeCell ref="AS8:AS9"/>
    <mergeCell ref="AP8:AP9"/>
    <mergeCell ref="AQ8:AQ9"/>
    <mergeCell ref="AR8:AR9"/>
    <mergeCell ref="AH8:AH9"/>
    <mergeCell ref="AI8:AI9"/>
    <mergeCell ref="AJ8:AJ9"/>
    <mergeCell ref="AF8:AF9"/>
    <mergeCell ref="AG8:AG9"/>
    <mergeCell ref="AM7:AR7"/>
    <mergeCell ref="AM8:AM9"/>
    <mergeCell ref="T8:V8"/>
    <mergeCell ref="W8:Y8"/>
    <mergeCell ref="AC8:AC9"/>
    <mergeCell ref="AD8:AD9"/>
    <mergeCell ref="AE8:AE9"/>
    <mergeCell ref="AA8:AA9"/>
    <mergeCell ref="AN8:AN9"/>
    <mergeCell ref="AO8:AO9"/>
    <mergeCell ref="AB8:AB9"/>
    <mergeCell ref="AK8:AK9"/>
    <mergeCell ref="AL8:AL9"/>
    <mergeCell ref="A7:B7"/>
    <mergeCell ref="C7:F7"/>
    <mergeCell ref="AA7:AL7"/>
    <mergeCell ref="N8:P8"/>
    <mergeCell ref="Q8:S8"/>
    <mergeCell ref="B8:B9"/>
    <mergeCell ref="A8:A9"/>
    <mergeCell ref="C8:C9"/>
    <mergeCell ref="D8:D9"/>
    <mergeCell ref="E8:E9"/>
    <mergeCell ref="F8:F9"/>
    <mergeCell ref="K8:M8"/>
    <mergeCell ref="H8:J8"/>
    <mergeCell ref="Z8:Z9"/>
    <mergeCell ref="G7:Z7"/>
    <mergeCell ref="G8:G9"/>
  </mergeCells>
  <conditionalFormatting sqref="A10:AR40">
    <cfRule type="expression" dxfId="59" priority="4">
      <formula>WEEKDAY($B10,2)&gt;5</formula>
    </cfRule>
  </conditionalFormatting>
  <conditionalFormatting sqref="A10:B40">
    <cfRule type="expression" dxfId="58" priority="5">
      <formula>WEEKDAY($B10,2)&gt;5</formula>
    </cfRule>
  </conditionalFormatting>
  <conditionalFormatting sqref="F10:F40">
    <cfRule type="expression" dxfId="57" priority="3">
      <formula>COLUMN()</formula>
    </cfRule>
  </conditionalFormatting>
  <conditionalFormatting sqref="Z10:Z40">
    <cfRule type="expression" dxfId="56" priority="2">
      <formula>COLUMN()</formula>
    </cfRule>
  </conditionalFormatting>
  <conditionalFormatting sqref="AL10:AL40">
    <cfRule type="expression" dxfId="55" priority="1">
      <formula>COLUMN()</formula>
    </cfRule>
  </conditionalFormatting>
  <dataValidations count="1">
    <dataValidation type="whole" operator="greaterThanOrEqual" allowBlank="1" showInputMessage="1" showErrorMessage="1" errorTitle="Achtung!" error="Sie dürfen nur ganze Zahlen eingeben!" sqref="C10:AR40">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2"/>
  <sheetViews>
    <sheetView zoomScale="60" zoomScaleNormal="60" zoomScaleSheetLayoutView="100" zoomScalePageLayoutView="50" workbookViewId="0">
      <selection activeCell="Z10" sqref="Z10"/>
    </sheetView>
  </sheetViews>
  <sheetFormatPr baseColWidth="10" defaultColWidth="11" defaultRowHeight="15" x14ac:dyDescent="0.25"/>
  <cols>
    <col min="1" max="1" width="23.875" style="1" customWidth="1"/>
    <col min="2" max="2" width="10.75" style="1" customWidth="1"/>
    <col min="3" max="5" width="6.125" style="1" customWidth="1"/>
    <col min="6" max="6" width="10.625" style="1" customWidth="1"/>
    <col min="7" max="44" width="6.125" style="1" customWidth="1"/>
    <col min="45" max="45" width="38.625" style="1" customWidth="1"/>
    <col min="46" max="16384" width="11" style="1"/>
  </cols>
  <sheetData>
    <row r="1" spans="1:45" ht="18.75" x14ac:dyDescent="0.3">
      <c r="A1" s="178" t="s">
        <v>7</v>
      </c>
      <c r="B1" s="178">
        <f>Ausblenden!A82</f>
        <v>2025</v>
      </c>
    </row>
    <row r="2" spans="1:45" ht="18.75" x14ac:dyDescent="0.3">
      <c r="A2" s="178"/>
      <c r="B2" s="178"/>
    </row>
    <row r="3" spans="1:45" ht="21" customHeight="1" x14ac:dyDescent="0.25">
      <c r="A3" s="146" t="s">
        <v>0</v>
      </c>
      <c r="B3" s="123">
        <f>'Deckblatt 2025'!C9</f>
        <v>0</v>
      </c>
    </row>
    <row r="4" spans="1:45" ht="21" customHeight="1" x14ac:dyDescent="0.25">
      <c r="A4" s="147" t="s">
        <v>82</v>
      </c>
      <c r="B4" s="2">
        <f>'Deckblatt 2025'!C11</f>
        <v>0</v>
      </c>
    </row>
    <row r="5" spans="1:45" ht="21" customHeight="1" x14ac:dyDescent="0.25">
      <c r="A5" s="147" t="s">
        <v>71</v>
      </c>
      <c r="B5" s="2">
        <f>'Deckblatt 2025'!C13</f>
        <v>0</v>
      </c>
    </row>
    <row r="6" spans="1:45" ht="21" customHeight="1" thickBot="1" x14ac:dyDescent="0.3"/>
    <row r="7" spans="1:45" ht="21" customHeight="1" thickBot="1" x14ac:dyDescent="0.3">
      <c r="A7" s="290" t="s">
        <v>65</v>
      </c>
      <c r="B7" s="296"/>
      <c r="C7" s="290" t="str">
        <f>Jahresübersicht!B7</f>
        <v>Nutzende nach Geschlecht</v>
      </c>
      <c r="D7" s="291"/>
      <c r="E7" s="291"/>
      <c r="F7" s="292"/>
      <c r="G7" s="315" t="str">
        <f>Jahresübersicht!F7</f>
        <v>Nutzende nach Altersgruppen</v>
      </c>
      <c r="H7" s="316"/>
      <c r="I7" s="316"/>
      <c r="J7" s="316"/>
      <c r="K7" s="316"/>
      <c r="L7" s="316"/>
      <c r="M7" s="316"/>
      <c r="N7" s="316"/>
      <c r="O7" s="316"/>
      <c r="P7" s="316"/>
      <c r="Q7" s="316"/>
      <c r="R7" s="316"/>
      <c r="S7" s="316"/>
      <c r="T7" s="316"/>
      <c r="U7" s="316"/>
      <c r="V7" s="316"/>
      <c r="W7" s="316"/>
      <c r="X7" s="316"/>
      <c r="Y7" s="316"/>
      <c r="Z7" s="292"/>
      <c r="AA7" s="290" t="str">
        <f>Jahresübersicht!Z7</f>
        <v>Nutzungen nach Inhalt/Methode</v>
      </c>
      <c r="AB7" s="291"/>
      <c r="AC7" s="291"/>
      <c r="AD7" s="291"/>
      <c r="AE7" s="291"/>
      <c r="AF7" s="291"/>
      <c r="AG7" s="291"/>
      <c r="AH7" s="291"/>
      <c r="AI7" s="291"/>
      <c r="AJ7" s="291"/>
      <c r="AK7" s="291"/>
      <c r="AL7" s="292"/>
      <c r="AM7" s="290" t="str">
        <f>Jahresübersicht!AL7</f>
        <v>Anzahl der:</v>
      </c>
      <c r="AN7" s="291"/>
      <c r="AO7" s="291"/>
      <c r="AP7" s="291"/>
      <c r="AQ7" s="291"/>
      <c r="AR7" s="291"/>
      <c r="AS7" s="122" t="s">
        <v>69</v>
      </c>
    </row>
    <row r="8" spans="1:45" ht="45" customHeight="1" x14ac:dyDescent="0.25">
      <c r="A8" s="303" t="s">
        <v>21</v>
      </c>
      <c r="B8" s="301" t="s">
        <v>22</v>
      </c>
      <c r="C8" s="272" t="s">
        <v>66</v>
      </c>
      <c r="D8" s="274" t="s">
        <v>67</v>
      </c>
      <c r="E8" s="307" t="s">
        <v>94</v>
      </c>
      <c r="F8" s="309" t="s">
        <v>1</v>
      </c>
      <c r="G8" s="317" t="s">
        <v>2</v>
      </c>
      <c r="H8" s="313" t="s">
        <v>26</v>
      </c>
      <c r="I8" s="311"/>
      <c r="J8" s="314"/>
      <c r="K8" s="310" t="s">
        <v>27</v>
      </c>
      <c r="L8" s="311"/>
      <c r="M8" s="312"/>
      <c r="N8" s="297" t="s">
        <v>3</v>
      </c>
      <c r="O8" s="298"/>
      <c r="P8" s="299"/>
      <c r="Q8" s="300" t="s">
        <v>4</v>
      </c>
      <c r="R8" s="300"/>
      <c r="S8" s="300"/>
      <c r="T8" s="297" t="s">
        <v>5</v>
      </c>
      <c r="U8" s="298"/>
      <c r="V8" s="299"/>
      <c r="W8" s="298" t="s">
        <v>56</v>
      </c>
      <c r="X8" s="298"/>
      <c r="Y8" s="298"/>
      <c r="Z8" s="278" t="s">
        <v>1</v>
      </c>
      <c r="AA8" s="319" t="str">
        <f>Jahresübersicht!Z8</f>
        <v>Einzelarbeit</v>
      </c>
      <c r="AB8" s="321" t="str">
        <f>Jahresübersicht!AA8</f>
        <v>offenes Angebot</v>
      </c>
      <c r="AC8" s="321" t="str">
        <f>Jahresübersicht!AB8</f>
        <v>Gruppenangebot</v>
      </c>
      <c r="AD8" s="321" t="str">
        <f>Jahresübersicht!AC8</f>
        <v>Beteiligungsprojekt</v>
      </c>
      <c r="AE8" s="321" t="str">
        <f>Jahresübersicht!AD8</f>
        <v>Event</v>
      </c>
      <c r="AF8" s="321" t="str">
        <f>Jahresübersicht!AE8</f>
        <v>Angebot in Kooperation</v>
      </c>
      <c r="AG8" s="321" t="str">
        <f>Jahresübersicht!AF8</f>
        <v>Streetwork</v>
      </c>
      <c r="AH8" s="321" t="str">
        <f>Jahresübersicht!AG8</f>
        <v>Selbstverwaltung</v>
      </c>
      <c r="AI8" s="321" t="str">
        <f>Jahresübersicht!AH8</f>
        <v>Ausflug/Exkursion</v>
      </c>
      <c r="AJ8" s="321" t="str">
        <f>Jahresübersicht!AI8</f>
        <v>Fahrt mit Übernachtung</v>
      </c>
      <c r="AK8" s="325" t="str">
        <f>Jahresübersicht!AJ8</f>
        <v>Multiplikator:innenarbeit</v>
      </c>
      <c r="AL8" s="309" t="s">
        <v>1</v>
      </c>
      <c r="AM8" s="319" t="str">
        <f>Jahresübersicht!AL8</f>
        <v>Angebote für Multiplikator:innen</v>
      </c>
      <c r="AN8" s="321" t="str">
        <f>Jahresübersicht!AM8</f>
        <v>selbstverwaltete Gruppe</v>
      </c>
      <c r="AO8" s="321" t="str">
        <f>Jahresübersicht!AN8</f>
        <v>Veranstaltungen</v>
      </c>
      <c r="AP8" s="321" t="str">
        <f>Jahresübersicht!AO8</f>
        <v>begleitete Heimspiele</v>
      </c>
      <c r="AQ8" s="321" t="str">
        <f>Jahresübersicht!AP8</f>
        <v>begleitete Auswärtsspiele</v>
      </c>
      <c r="AR8" s="332" t="str">
        <f>Jahresübersicht!AQ8</f>
        <v>ausgefüllte Auswärtsfragebögen</v>
      </c>
      <c r="AS8" s="330"/>
    </row>
    <row r="9" spans="1:45" ht="69.95" customHeight="1" thickBot="1" x14ac:dyDescent="0.3">
      <c r="A9" s="304"/>
      <c r="B9" s="302"/>
      <c r="C9" s="305"/>
      <c r="D9" s="306"/>
      <c r="E9" s="308"/>
      <c r="F9" s="263"/>
      <c r="G9" s="318"/>
      <c r="H9" s="152" t="s">
        <v>24</v>
      </c>
      <c r="I9" s="66" t="s">
        <v>25</v>
      </c>
      <c r="J9" s="335" t="s">
        <v>164</v>
      </c>
      <c r="K9" s="151" t="s">
        <v>24</v>
      </c>
      <c r="L9" s="66" t="s">
        <v>25</v>
      </c>
      <c r="M9" s="336" t="s">
        <v>164</v>
      </c>
      <c r="N9" s="152" t="s">
        <v>24</v>
      </c>
      <c r="O9" s="66" t="s">
        <v>25</v>
      </c>
      <c r="P9" s="335" t="s">
        <v>164</v>
      </c>
      <c r="Q9" s="151" t="s">
        <v>24</v>
      </c>
      <c r="R9" s="66" t="s">
        <v>25</v>
      </c>
      <c r="S9" s="336" t="s">
        <v>164</v>
      </c>
      <c r="T9" s="152" t="s">
        <v>24</v>
      </c>
      <c r="U9" s="66" t="s">
        <v>25</v>
      </c>
      <c r="V9" s="335" t="s">
        <v>164</v>
      </c>
      <c r="W9" s="151" t="s">
        <v>24</v>
      </c>
      <c r="X9" s="66" t="s">
        <v>25</v>
      </c>
      <c r="Y9" s="336" t="s">
        <v>164</v>
      </c>
      <c r="Z9" s="279"/>
      <c r="AA9" s="323"/>
      <c r="AB9" s="322"/>
      <c r="AC9" s="322"/>
      <c r="AD9" s="322"/>
      <c r="AE9" s="322"/>
      <c r="AF9" s="322"/>
      <c r="AG9" s="322"/>
      <c r="AH9" s="322"/>
      <c r="AI9" s="322"/>
      <c r="AJ9" s="322"/>
      <c r="AK9" s="326"/>
      <c r="AL9" s="263"/>
      <c r="AM9" s="320"/>
      <c r="AN9" s="324"/>
      <c r="AO9" s="324"/>
      <c r="AP9" s="324"/>
      <c r="AQ9" s="324"/>
      <c r="AR9" s="333"/>
      <c r="AS9" s="331"/>
    </row>
    <row r="10" spans="1:45" ht="21" customHeight="1" x14ac:dyDescent="0.25">
      <c r="A10" s="82" t="str">
        <f>TEXT(B10,"TTTT")</f>
        <v>Samstag</v>
      </c>
      <c r="B10" s="83">
        <f>DATE(Ausblenden!$A$82,2,Ausblenden!$C82)</f>
        <v>45689</v>
      </c>
      <c r="C10" s="67">
        <f>H10+K10+N10+Q10+T10+W10</f>
        <v>0</v>
      </c>
      <c r="D10" s="67">
        <f t="shared" ref="D10:E25" si="0">I10+L10+O10+R10+U10+X10</f>
        <v>0</v>
      </c>
      <c r="E10" s="67">
        <f t="shared" si="0"/>
        <v>0</v>
      </c>
      <c r="F10" s="179">
        <f>SUM(C10:E10)</f>
        <v>0</v>
      </c>
      <c r="G10" s="153"/>
      <c r="H10" s="154"/>
      <c r="I10" s="91"/>
      <c r="J10" s="155"/>
      <c r="K10" s="97"/>
      <c r="L10" s="91"/>
      <c r="M10" s="153"/>
      <c r="N10" s="154"/>
      <c r="O10" s="91"/>
      <c r="P10" s="155"/>
      <c r="Q10" s="97"/>
      <c r="R10" s="91"/>
      <c r="S10" s="153"/>
      <c r="T10" s="154"/>
      <c r="U10" s="91"/>
      <c r="V10" s="155"/>
      <c r="W10" s="97"/>
      <c r="X10" s="91"/>
      <c r="Y10" s="91"/>
      <c r="Z10" s="179">
        <f t="shared" ref="Z10:Z37" si="1">SUM(G10:Y10)</f>
        <v>0</v>
      </c>
      <c r="AA10" s="92"/>
      <c r="AB10" s="92"/>
      <c r="AC10" s="92"/>
      <c r="AD10" s="92"/>
      <c r="AE10" s="92"/>
      <c r="AF10" s="92"/>
      <c r="AG10" s="92"/>
      <c r="AH10" s="92"/>
      <c r="AI10" s="92"/>
      <c r="AJ10" s="92"/>
      <c r="AK10" s="93"/>
      <c r="AL10" s="180">
        <f t="shared" ref="AL10:AL38" si="2">SUM(AA10:AK10)</f>
        <v>0</v>
      </c>
      <c r="AM10" s="88"/>
      <c r="AN10" s="89"/>
      <c r="AO10" s="89"/>
      <c r="AP10" s="89"/>
      <c r="AQ10" s="89"/>
      <c r="AR10" s="90"/>
      <c r="AS10" s="130"/>
    </row>
    <row r="11" spans="1:45" ht="21" customHeight="1" x14ac:dyDescent="0.25">
      <c r="A11" s="82" t="str">
        <f t="shared" ref="A11:A37" si="3">TEXT(B11,"TTTT")</f>
        <v>Sonntag</v>
      </c>
      <c r="B11" s="83">
        <f>DATE(Ausblenden!$A$82,2,Ausblenden!$C83)</f>
        <v>45690</v>
      </c>
      <c r="C11" s="67">
        <f t="shared" ref="C11:E37" si="4">H11+K11+N11+Q11+T11+W11</f>
        <v>0</v>
      </c>
      <c r="D11" s="67">
        <f t="shared" si="0"/>
        <v>0</v>
      </c>
      <c r="E11" s="67">
        <f t="shared" si="0"/>
        <v>0</v>
      </c>
      <c r="F11" s="179">
        <f>SUM(C11:E11)</f>
        <v>0</v>
      </c>
      <c r="G11" s="84"/>
      <c r="H11" s="85"/>
      <c r="I11" s="68"/>
      <c r="J11" s="87"/>
      <c r="K11" s="86"/>
      <c r="L11" s="68"/>
      <c r="M11" s="84"/>
      <c r="N11" s="85"/>
      <c r="O11" s="68"/>
      <c r="P11" s="87"/>
      <c r="Q11" s="86"/>
      <c r="R11" s="68"/>
      <c r="S11" s="84"/>
      <c r="T11" s="85"/>
      <c r="U11" s="68"/>
      <c r="V11" s="87"/>
      <c r="W11" s="86"/>
      <c r="X11" s="68"/>
      <c r="Y11" s="68"/>
      <c r="Z11" s="179">
        <f t="shared" si="1"/>
        <v>0</v>
      </c>
      <c r="AA11" s="69"/>
      <c r="AB11" s="69"/>
      <c r="AC11" s="69"/>
      <c r="AD11" s="69"/>
      <c r="AE11" s="69"/>
      <c r="AF11" s="69"/>
      <c r="AG11" s="69"/>
      <c r="AH11" s="69"/>
      <c r="AI11" s="69"/>
      <c r="AJ11" s="69"/>
      <c r="AK11" s="70"/>
      <c r="AL11" s="180">
        <f t="shared" si="2"/>
        <v>0</v>
      </c>
      <c r="AM11" s="71"/>
      <c r="AN11" s="69"/>
      <c r="AO11" s="69"/>
      <c r="AP11" s="69"/>
      <c r="AQ11" s="69"/>
      <c r="AR11" s="72"/>
      <c r="AS11" s="131"/>
    </row>
    <row r="12" spans="1:45" ht="21" customHeight="1" x14ac:dyDescent="0.25">
      <c r="A12" s="82" t="str">
        <f t="shared" si="3"/>
        <v>Montag</v>
      </c>
      <c r="B12" s="83">
        <f>DATE(Ausblenden!$A$82,2,Ausblenden!$C84)</f>
        <v>45691</v>
      </c>
      <c r="C12" s="67">
        <f t="shared" si="4"/>
        <v>0</v>
      </c>
      <c r="D12" s="67">
        <f t="shared" si="0"/>
        <v>0</v>
      </c>
      <c r="E12" s="67">
        <f t="shared" si="0"/>
        <v>0</v>
      </c>
      <c r="F12" s="179">
        <f t="shared" ref="F12:F37" si="5">SUM(C12:E12)</f>
        <v>0</v>
      </c>
      <c r="G12" s="84"/>
      <c r="H12" s="85"/>
      <c r="I12" s="68"/>
      <c r="J12" s="87"/>
      <c r="K12" s="86"/>
      <c r="L12" s="68"/>
      <c r="M12" s="84"/>
      <c r="N12" s="85"/>
      <c r="O12" s="68"/>
      <c r="P12" s="87"/>
      <c r="Q12" s="86"/>
      <c r="R12" s="68"/>
      <c r="S12" s="84"/>
      <c r="T12" s="85"/>
      <c r="U12" s="68"/>
      <c r="V12" s="87"/>
      <c r="W12" s="86"/>
      <c r="X12" s="68"/>
      <c r="Y12" s="68"/>
      <c r="Z12" s="179">
        <f t="shared" si="1"/>
        <v>0</v>
      </c>
      <c r="AA12" s="69"/>
      <c r="AB12" s="69"/>
      <c r="AC12" s="69"/>
      <c r="AD12" s="69"/>
      <c r="AE12" s="69"/>
      <c r="AF12" s="69"/>
      <c r="AG12" s="69"/>
      <c r="AH12" s="69"/>
      <c r="AI12" s="69"/>
      <c r="AJ12" s="69"/>
      <c r="AK12" s="70"/>
      <c r="AL12" s="180">
        <f t="shared" si="2"/>
        <v>0</v>
      </c>
      <c r="AM12" s="71"/>
      <c r="AN12" s="69"/>
      <c r="AO12" s="69"/>
      <c r="AP12" s="69"/>
      <c r="AQ12" s="69"/>
      <c r="AR12" s="72"/>
      <c r="AS12" s="131"/>
    </row>
    <row r="13" spans="1:45" ht="21" customHeight="1" x14ac:dyDescent="0.25">
      <c r="A13" s="82" t="str">
        <f t="shared" si="3"/>
        <v>Dienstag</v>
      </c>
      <c r="B13" s="83">
        <f>DATE(Ausblenden!$A$82,2,Ausblenden!$C85)</f>
        <v>45692</v>
      </c>
      <c r="C13" s="67">
        <f t="shared" si="4"/>
        <v>0</v>
      </c>
      <c r="D13" s="67">
        <f t="shared" si="0"/>
        <v>0</v>
      </c>
      <c r="E13" s="67">
        <f t="shared" si="0"/>
        <v>0</v>
      </c>
      <c r="F13" s="179">
        <f t="shared" si="5"/>
        <v>0</v>
      </c>
      <c r="G13" s="84"/>
      <c r="H13" s="85"/>
      <c r="I13" s="68"/>
      <c r="J13" s="87"/>
      <c r="K13" s="86"/>
      <c r="L13" s="68"/>
      <c r="M13" s="84"/>
      <c r="N13" s="85"/>
      <c r="O13" s="68"/>
      <c r="P13" s="87"/>
      <c r="Q13" s="86"/>
      <c r="R13" s="68"/>
      <c r="S13" s="84"/>
      <c r="T13" s="85"/>
      <c r="U13" s="68"/>
      <c r="V13" s="87"/>
      <c r="W13" s="86"/>
      <c r="X13" s="68"/>
      <c r="Y13" s="68"/>
      <c r="Z13" s="179">
        <f t="shared" si="1"/>
        <v>0</v>
      </c>
      <c r="AA13" s="69"/>
      <c r="AB13" s="69"/>
      <c r="AC13" s="69"/>
      <c r="AD13" s="69"/>
      <c r="AE13" s="69"/>
      <c r="AF13" s="69"/>
      <c r="AG13" s="69"/>
      <c r="AH13" s="69"/>
      <c r="AI13" s="69"/>
      <c r="AJ13" s="69"/>
      <c r="AK13" s="70"/>
      <c r="AL13" s="180">
        <f t="shared" si="2"/>
        <v>0</v>
      </c>
      <c r="AM13" s="71"/>
      <c r="AN13" s="69"/>
      <c r="AO13" s="69"/>
      <c r="AP13" s="69"/>
      <c r="AQ13" s="69"/>
      <c r="AR13" s="72"/>
      <c r="AS13" s="131"/>
    </row>
    <row r="14" spans="1:45" ht="21" customHeight="1" x14ac:dyDescent="0.25">
      <c r="A14" s="82" t="str">
        <f t="shared" si="3"/>
        <v>Mittwoch</v>
      </c>
      <c r="B14" s="83">
        <f>DATE(Ausblenden!$A$82,2,Ausblenden!$C86)</f>
        <v>45693</v>
      </c>
      <c r="C14" s="67">
        <f t="shared" si="4"/>
        <v>0</v>
      </c>
      <c r="D14" s="67">
        <f t="shared" si="0"/>
        <v>0</v>
      </c>
      <c r="E14" s="67">
        <f t="shared" si="0"/>
        <v>0</v>
      </c>
      <c r="F14" s="179">
        <f t="shared" si="5"/>
        <v>0</v>
      </c>
      <c r="G14" s="84"/>
      <c r="H14" s="85"/>
      <c r="I14" s="68"/>
      <c r="J14" s="87"/>
      <c r="K14" s="86"/>
      <c r="L14" s="68"/>
      <c r="M14" s="84"/>
      <c r="N14" s="85"/>
      <c r="O14" s="68"/>
      <c r="P14" s="87"/>
      <c r="Q14" s="86"/>
      <c r="R14" s="68"/>
      <c r="S14" s="84"/>
      <c r="T14" s="85"/>
      <c r="U14" s="68"/>
      <c r="V14" s="87"/>
      <c r="W14" s="86"/>
      <c r="X14" s="68"/>
      <c r="Y14" s="68"/>
      <c r="Z14" s="179">
        <f t="shared" si="1"/>
        <v>0</v>
      </c>
      <c r="AA14" s="69"/>
      <c r="AB14" s="69"/>
      <c r="AC14" s="69"/>
      <c r="AD14" s="69"/>
      <c r="AE14" s="69"/>
      <c r="AF14" s="69"/>
      <c r="AG14" s="69"/>
      <c r="AH14" s="69"/>
      <c r="AI14" s="69"/>
      <c r="AJ14" s="69"/>
      <c r="AK14" s="70"/>
      <c r="AL14" s="180">
        <f t="shared" si="2"/>
        <v>0</v>
      </c>
      <c r="AM14" s="181"/>
      <c r="AN14" s="182"/>
      <c r="AO14" s="182"/>
      <c r="AP14" s="182"/>
      <c r="AQ14" s="182"/>
      <c r="AR14" s="183"/>
      <c r="AS14" s="131"/>
    </row>
    <row r="15" spans="1:45" ht="21" customHeight="1" x14ac:dyDescent="0.25">
      <c r="A15" s="82" t="str">
        <f t="shared" si="3"/>
        <v>Donnerstag</v>
      </c>
      <c r="B15" s="83">
        <f>DATE(Ausblenden!$A$82,2,Ausblenden!$C87)</f>
        <v>45694</v>
      </c>
      <c r="C15" s="67">
        <f t="shared" si="4"/>
        <v>0</v>
      </c>
      <c r="D15" s="67">
        <f t="shared" si="0"/>
        <v>0</v>
      </c>
      <c r="E15" s="67">
        <f t="shared" si="0"/>
        <v>0</v>
      </c>
      <c r="F15" s="179">
        <f t="shared" si="5"/>
        <v>0</v>
      </c>
      <c r="G15" s="153"/>
      <c r="H15" s="154"/>
      <c r="I15" s="91"/>
      <c r="J15" s="155"/>
      <c r="K15" s="97"/>
      <c r="L15" s="91"/>
      <c r="M15" s="153"/>
      <c r="N15" s="154"/>
      <c r="O15" s="91"/>
      <c r="P15" s="155"/>
      <c r="Q15" s="97"/>
      <c r="R15" s="91"/>
      <c r="S15" s="153"/>
      <c r="T15" s="154"/>
      <c r="U15" s="91"/>
      <c r="V15" s="155"/>
      <c r="W15" s="97"/>
      <c r="X15" s="91"/>
      <c r="Y15" s="91"/>
      <c r="Z15" s="179">
        <f t="shared" si="1"/>
        <v>0</v>
      </c>
      <c r="AA15" s="92"/>
      <c r="AB15" s="92"/>
      <c r="AC15" s="92"/>
      <c r="AD15" s="92"/>
      <c r="AE15" s="92"/>
      <c r="AF15" s="92"/>
      <c r="AG15" s="92"/>
      <c r="AH15" s="92"/>
      <c r="AI15" s="92"/>
      <c r="AJ15" s="92"/>
      <c r="AK15" s="93"/>
      <c r="AL15" s="180">
        <f t="shared" si="2"/>
        <v>0</v>
      </c>
      <c r="AM15" s="71"/>
      <c r="AN15" s="69"/>
      <c r="AO15" s="69"/>
      <c r="AP15" s="69"/>
      <c r="AQ15" s="69"/>
      <c r="AR15" s="72"/>
      <c r="AS15" s="130"/>
    </row>
    <row r="16" spans="1:45" ht="21" customHeight="1" x14ac:dyDescent="0.25">
      <c r="A16" s="82" t="str">
        <f t="shared" si="3"/>
        <v>Freitag</v>
      </c>
      <c r="B16" s="83">
        <f>DATE(Ausblenden!$A$82,2,Ausblenden!$C88)</f>
        <v>45695</v>
      </c>
      <c r="C16" s="67">
        <f t="shared" si="4"/>
        <v>0</v>
      </c>
      <c r="D16" s="67">
        <f t="shared" si="0"/>
        <v>0</v>
      </c>
      <c r="E16" s="67">
        <f t="shared" si="0"/>
        <v>0</v>
      </c>
      <c r="F16" s="179">
        <f t="shared" si="5"/>
        <v>0</v>
      </c>
      <c r="G16" s="153"/>
      <c r="H16" s="154"/>
      <c r="I16" s="91"/>
      <c r="J16" s="155"/>
      <c r="K16" s="97"/>
      <c r="L16" s="91"/>
      <c r="M16" s="153"/>
      <c r="N16" s="154"/>
      <c r="O16" s="91"/>
      <c r="P16" s="155"/>
      <c r="Q16" s="97"/>
      <c r="R16" s="91"/>
      <c r="S16" s="153"/>
      <c r="T16" s="154"/>
      <c r="U16" s="91"/>
      <c r="V16" s="155"/>
      <c r="W16" s="97"/>
      <c r="X16" s="91"/>
      <c r="Y16" s="91"/>
      <c r="Z16" s="179">
        <f t="shared" si="1"/>
        <v>0</v>
      </c>
      <c r="AA16" s="92"/>
      <c r="AB16" s="92"/>
      <c r="AC16" s="92"/>
      <c r="AD16" s="92"/>
      <c r="AE16" s="92"/>
      <c r="AF16" s="92"/>
      <c r="AG16" s="92"/>
      <c r="AH16" s="92"/>
      <c r="AI16" s="92"/>
      <c r="AJ16" s="92"/>
      <c r="AK16" s="93"/>
      <c r="AL16" s="180">
        <f t="shared" si="2"/>
        <v>0</v>
      </c>
      <c r="AM16" s="71"/>
      <c r="AN16" s="69"/>
      <c r="AO16" s="69"/>
      <c r="AP16" s="69"/>
      <c r="AQ16" s="69"/>
      <c r="AR16" s="72"/>
      <c r="AS16" s="130"/>
    </row>
    <row r="17" spans="1:45" ht="21" customHeight="1" x14ac:dyDescent="0.25">
      <c r="A17" s="82" t="str">
        <f t="shared" si="3"/>
        <v>Samstag</v>
      </c>
      <c r="B17" s="83">
        <f>DATE(Ausblenden!$A$82,2,Ausblenden!$C89)</f>
        <v>45696</v>
      </c>
      <c r="C17" s="67">
        <f t="shared" si="4"/>
        <v>0</v>
      </c>
      <c r="D17" s="67">
        <f t="shared" si="0"/>
        <v>0</v>
      </c>
      <c r="E17" s="67">
        <f t="shared" si="0"/>
        <v>0</v>
      </c>
      <c r="F17" s="179">
        <f t="shared" si="5"/>
        <v>0</v>
      </c>
      <c r="G17" s="153"/>
      <c r="H17" s="154"/>
      <c r="I17" s="91"/>
      <c r="J17" s="155"/>
      <c r="K17" s="97"/>
      <c r="L17" s="91"/>
      <c r="M17" s="153"/>
      <c r="N17" s="154"/>
      <c r="O17" s="91"/>
      <c r="P17" s="155"/>
      <c r="Q17" s="97"/>
      <c r="R17" s="91"/>
      <c r="S17" s="153"/>
      <c r="T17" s="154"/>
      <c r="U17" s="91"/>
      <c r="V17" s="155"/>
      <c r="W17" s="97"/>
      <c r="X17" s="91"/>
      <c r="Y17" s="91"/>
      <c r="Z17" s="179">
        <f t="shared" si="1"/>
        <v>0</v>
      </c>
      <c r="AA17" s="92"/>
      <c r="AB17" s="92"/>
      <c r="AC17" s="92"/>
      <c r="AD17" s="92"/>
      <c r="AE17" s="92"/>
      <c r="AF17" s="92"/>
      <c r="AG17" s="92"/>
      <c r="AH17" s="92"/>
      <c r="AI17" s="92"/>
      <c r="AJ17" s="92"/>
      <c r="AK17" s="93"/>
      <c r="AL17" s="180">
        <f t="shared" si="2"/>
        <v>0</v>
      </c>
      <c r="AM17" s="71"/>
      <c r="AN17" s="69"/>
      <c r="AO17" s="69"/>
      <c r="AP17" s="69"/>
      <c r="AQ17" s="69"/>
      <c r="AR17" s="72"/>
      <c r="AS17" s="131"/>
    </row>
    <row r="18" spans="1:45" ht="21" customHeight="1" x14ac:dyDescent="0.25">
      <c r="A18" s="82" t="str">
        <f t="shared" si="3"/>
        <v>Sonntag</v>
      </c>
      <c r="B18" s="83">
        <f>DATE(Ausblenden!$A$82,2,Ausblenden!$C90)</f>
        <v>45697</v>
      </c>
      <c r="C18" s="67">
        <f t="shared" si="4"/>
        <v>0</v>
      </c>
      <c r="D18" s="67">
        <f t="shared" si="0"/>
        <v>0</v>
      </c>
      <c r="E18" s="67">
        <f t="shared" si="0"/>
        <v>0</v>
      </c>
      <c r="F18" s="179">
        <f t="shared" si="5"/>
        <v>0</v>
      </c>
      <c r="G18" s="84"/>
      <c r="H18" s="85"/>
      <c r="I18" s="68"/>
      <c r="J18" s="87"/>
      <c r="K18" s="86"/>
      <c r="L18" s="68"/>
      <c r="M18" s="84"/>
      <c r="N18" s="85"/>
      <c r="O18" s="68"/>
      <c r="P18" s="87"/>
      <c r="Q18" s="86"/>
      <c r="R18" s="68"/>
      <c r="S18" s="84"/>
      <c r="T18" s="85"/>
      <c r="U18" s="68"/>
      <c r="V18" s="87"/>
      <c r="W18" s="86"/>
      <c r="X18" s="68"/>
      <c r="Y18" s="68"/>
      <c r="Z18" s="179">
        <f t="shared" si="1"/>
        <v>0</v>
      </c>
      <c r="AA18" s="69"/>
      <c r="AB18" s="69"/>
      <c r="AC18" s="69"/>
      <c r="AD18" s="69"/>
      <c r="AE18" s="69"/>
      <c r="AF18" s="69"/>
      <c r="AG18" s="69"/>
      <c r="AH18" s="69"/>
      <c r="AI18" s="69"/>
      <c r="AJ18" s="69"/>
      <c r="AK18" s="70"/>
      <c r="AL18" s="180">
        <f t="shared" si="2"/>
        <v>0</v>
      </c>
      <c r="AM18" s="71"/>
      <c r="AN18" s="69"/>
      <c r="AO18" s="69"/>
      <c r="AP18" s="69"/>
      <c r="AQ18" s="69"/>
      <c r="AR18" s="72"/>
      <c r="AS18" s="131"/>
    </row>
    <row r="19" spans="1:45" ht="21" customHeight="1" x14ac:dyDescent="0.25">
      <c r="A19" s="82" t="str">
        <f t="shared" si="3"/>
        <v>Montag</v>
      </c>
      <c r="B19" s="83">
        <f>DATE(Ausblenden!$A$82,2,Ausblenden!$C91)</f>
        <v>45698</v>
      </c>
      <c r="C19" s="67">
        <f t="shared" si="4"/>
        <v>0</v>
      </c>
      <c r="D19" s="67">
        <f t="shared" si="0"/>
        <v>0</v>
      </c>
      <c r="E19" s="67">
        <f t="shared" si="0"/>
        <v>0</v>
      </c>
      <c r="F19" s="179">
        <f t="shared" si="5"/>
        <v>0</v>
      </c>
      <c r="G19" s="84"/>
      <c r="H19" s="85"/>
      <c r="I19" s="68"/>
      <c r="J19" s="87"/>
      <c r="K19" s="86"/>
      <c r="L19" s="68"/>
      <c r="M19" s="84"/>
      <c r="N19" s="85"/>
      <c r="O19" s="68"/>
      <c r="P19" s="87"/>
      <c r="Q19" s="86"/>
      <c r="R19" s="68"/>
      <c r="S19" s="84"/>
      <c r="T19" s="85"/>
      <c r="U19" s="68"/>
      <c r="V19" s="87"/>
      <c r="W19" s="86"/>
      <c r="X19" s="68"/>
      <c r="Y19" s="68"/>
      <c r="Z19" s="179">
        <f t="shared" si="1"/>
        <v>0</v>
      </c>
      <c r="AA19" s="69"/>
      <c r="AB19" s="69"/>
      <c r="AC19" s="69"/>
      <c r="AD19" s="69"/>
      <c r="AE19" s="69"/>
      <c r="AF19" s="69"/>
      <c r="AG19" s="69"/>
      <c r="AH19" s="69"/>
      <c r="AI19" s="69"/>
      <c r="AJ19" s="69"/>
      <c r="AK19" s="70"/>
      <c r="AL19" s="180">
        <f t="shared" si="2"/>
        <v>0</v>
      </c>
      <c r="AM19" s="71"/>
      <c r="AN19" s="69"/>
      <c r="AO19" s="69"/>
      <c r="AP19" s="69"/>
      <c r="AQ19" s="69"/>
      <c r="AR19" s="72"/>
      <c r="AS19" s="131"/>
    </row>
    <row r="20" spans="1:45" ht="21" customHeight="1" x14ac:dyDescent="0.25">
      <c r="A20" s="82" t="str">
        <f t="shared" si="3"/>
        <v>Dienstag</v>
      </c>
      <c r="B20" s="83">
        <f>DATE(Ausblenden!$A$82,2,Ausblenden!$C92)</f>
        <v>45699</v>
      </c>
      <c r="C20" s="67">
        <f t="shared" si="4"/>
        <v>0</v>
      </c>
      <c r="D20" s="67">
        <f t="shared" si="0"/>
        <v>0</v>
      </c>
      <c r="E20" s="67">
        <f t="shared" si="0"/>
        <v>0</v>
      </c>
      <c r="F20" s="179">
        <f t="shared" si="5"/>
        <v>0</v>
      </c>
      <c r="G20" s="84"/>
      <c r="H20" s="85"/>
      <c r="I20" s="68"/>
      <c r="J20" s="87"/>
      <c r="K20" s="86"/>
      <c r="L20" s="68"/>
      <c r="M20" s="84"/>
      <c r="N20" s="85"/>
      <c r="O20" s="68"/>
      <c r="P20" s="87"/>
      <c r="Q20" s="86"/>
      <c r="R20" s="68"/>
      <c r="S20" s="84"/>
      <c r="T20" s="85"/>
      <c r="U20" s="68"/>
      <c r="V20" s="87"/>
      <c r="W20" s="86"/>
      <c r="X20" s="68"/>
      <c r="Y20" s="68"/>
      <c r="Z20" s="179">
        <f t="shared" si="1"/>
        <v>0</v>
      </c>
      <c r="AA20" s="69"/>
      <c r="AB20" s="69"/>
      <c r="AC20" s="69"/>
      <c r="AD20" s="69"/>
      <c r="AE20" s="69"/>
      <c r="AF20" s="69"/>
      <c r="AG20" s="69"/>
      <c r="AH20" s="69"/>
      <c r="AI20" s="69"/>
      <c r="AJ20" s="69"/>
      <c r="AK20" s="70"/>
      <c r="AL20" s="180">
        <f t="shared" si="2"/>
        <v>0</v>
      </c>
      <c r="AM20" s="71"/>
      <c r="AN20" s="69"/>
      <c r="AO20" s="69"/>
      <c r="AP20" s="69"/>
      <c r="AQ20" s="69"/>
      <c r="AR20" s="72"/>
      <c r="AS20" s="131"/>
    </row>
    <row r="21" spans="1:45" ht="21" customHeight="1" x14ac:dyDescent="0.25">
      <c r="A21" s="82" t="str">
        <f t="shared" si="3"/>
        <v>Mittwoch</v>
      </c>
      <c r="B21" s="83">
        <f>DATE(Ausblenden!$A$82,2,Ausblenden!$C93)</f>
        <v>45700</v>
      </c>
      <c r="C21" s="67">
        <f t="shared" si="4"/>
        <v>0</v>
      </c>
      <c r="D21" s="67">
        <f t="shared" si="0"/>
        <v>0</v>
      </c>
      <c r="E21" s="67">
        <f t="shared" si="0"/>
        <v>0</v>
      </c>
      <c r="F21" s="179">
        <f t="shared" si="5"/>
        <v>0</v>
      </c>
      <c r="G21" s="84"/>
      <c r="H21" s="85"/>
      <c r="I21" s="68"/>
      <c r="J21" s="87"/>
      <c r="K21" s="86"/>
      <c r="L21" s="68"/>
      <c r="M21" s="84"/>
      <c r="N21" s="85"/>
      <c r="O21" s="68"/>
      <c r="P21" s="87"/>
      <c r="Q21" s="86"/>
      <c r="R21" s="68"/>
      <c r="S21" s="84"/>
      <c r="T21" s="85"/>
      <c r="U21" s="68"/>
      <c r="V21" s="87"/>
      <c r="W21" s="86"/>
      <c r="X21" s="68"/>
      <c r="Y21" s="68"/>
      <c r="Z21" s="179">
        <f t="shared" si="1"/>
        <v>0</v>
      </c>
      <c r="AA21" s="69"/>
      <c r="AB21" s="69"/>
      <c r="AC21" s="69"/>
      <c r="AD21" s="69"/>
      <c r="AE21" s="69"/>
      <c r="AF21" s="69"/>
      <c r="AG21" s="69"/>
      <c r="AH21" s="69"/>
      <c r="AI21" s="69"/>
      <c r="AJ21" s="69"/>
      <c r="AK21" s="70"/>
      <c r="AL21" s="180">
        <f t="shared" si="2"/>
        <v>0</v>
      </c>
      <c r="AM21" s="71"/>
      <c r="AN21" s="69"/>
      <c r="AO21" s="69"/>
      <c r="AP21" s="69"/>
      <c r="AQ21" s="69"/>
      <c r="AR21" s="72"/>
      <c r="AS21" s="131"/>
    </row>
    <row r="22" spans="1:45" ht="21" customHeight="1" x14ac:dyDescent="0.25">
      <c r="A22" s="82" t="str">
        <f t="shared" si="3"/>
        <v>Donnerstag</v>
      </c>
      <c r="B22" s="83">
        <f>DATE(Ausblenden!$A$82,2,Ausblenden!$C94)</f>
        <v>45701</v>
      </c>
      <c r="C22" s="67">
        <f t="shared" si="4"/>
        <v>0</v>
      </c>
      <c r="D22" s="67">
        <f t="shared" si="0"/>
        <v>0</v>
      </c>
      <c r="E22" s="67">
        <f t="shared" si="0"/>
        <v>0</v>
      </c>
      <c r="F22" s="179">
        <f t="shared" si="5"/>
        <v>0</v>
      </c>
      <c r="G22" s="153"/>
      <c r="H22" s="154"/>
      <c r="I22" s="91"/>
      <c r="J22" s="155"/>
      <c r="K22" s="97"/>
      <c r="L22" s="91"/>
      <c r="M22" s="153"/>
      <c r="N22" s="154"/>
      <c r="O22" s="91"/>
      <c r="P22" s="155"/>
      <c r="Q22" s="97"/>
      <c r="R22" s="91"/>
      <c r="S22" s="153"/>
      <c r="T22" s="154"/>
      <c r="U22" s="91"/>
      <c r="V22" s="155"/>
      <c r="W22" s="97"/>
      <c r="X22" s="91"/>
      <c r="Y22" s="91"/>
      <c r="Z22" s="179">
        <f t="shared" si="1"/>
        <v>0</v>
      </c>
      <c r="AA22" s="92"/>
      <c r="AB22" s="92"/>
      <c r="AC22" s="92"/>
      <c r="AD22" s="92"/>
      <c r="AE22" s="92"/>
      <c r="AF22" s="92"/>
      <c r="AG22" s="92"/>
      <c r="AH22" s="92"/>
      <c r="AI22" s="92"/>
      <c r="AJ22" s="92"/>
      <c r="AK22" s="93"/>
      <c r="AL22" s="180">
        <f t="shared" si="2"/>
        <v>0</v>
      </c>
      <c r="AM22" s="71"/>
      <c r="AN22" s="69"/>
      <c r="AO22" s="69"/>
      <c r="AP22" s="69"/>
      <c r="AQ22" s="69"/>
      <c r="AR22" s="72"/>
      <c r="AS22" s="130"/>
    </row>
    <row r="23" spans="1:45" ht="21" customHeight="1" x14ac:dyDescent="0.25">
      <c r="A23" s="82" t="str">
        <f t="shared" si="3"/>
        <v>Freitag</v>
      </c>
      <c r="B23" s="83">
        <f>DATE(Ausblenden!$A$82,2,Ausblenden!$C95)</f>
        <v>45702</v>
      </c>
      <c r="C23" s="67">
        <f t="shared" si="4"/>
        <v>0</v>
      </c>
      <c r="D23" s="67">
        <f t="shared" si="0"/>
        <v>0</v>
      </c>
      <c r="E23" s="67">
        <f t="shared" si="0"/>
        <v>0</v>
      </c>
      <c r="F23" s="179">
        <f t="shared" si="5"/>
        <v>0</v>
      </c>
      <c r="G23" s="153"/>
      <c r="H23" s="154"/>
      <c r="I23" s="91"/>
      <c r="J23" s="155"/>
      <c r="K23" s="97"/>
      <c r="L23" s="91"/>
      <c r="M23" s="153"/>
      <c r="N23" s="154"/>
      <c r="O23" s="91"/>
      <c r="P23" s="155"/>
      <c r="Q23" s="97"/>
      <c r="R23" s="91"/>
      <c r="S23" s="153"/>
      <c r="T23" s="154"/>
      <c r="U23" s="91"/>
      <c r="V23" s="155"/>
      <c r="W23" s="97"/>
      <c r="X23" s="91"/>
      <c r="Y23" s="91"/>
      <c r="Z23" s="179">
        <f t="shared" si="1"/>
        <v>0</v>
      </c>
      <c r="AA23" s="92"/>
      <c r="AB23" s="92"/>
      <c r="AC23" s="92"/>
      <c r="AD23" s="92"/>
      <c r="AE23" s="92"/>
      <c r="AF23" s="92"/>
      <c r="AG23" s="92"/>
      <c r="AH23" s="92"/>
      <c r="AI23" s="92"/>
      <c r="AJ23" s="92"/>
      <c r="AK23" s="93"/>
      <c r="AL23" s="180">
        <f t="shared" si="2"/>
        <v>0</v>
      </c>
      <c r="AM23" s="71"/>
      <c r="AN23" s="69"/>
      <c r="AO23" s="69"/>
      <c r="AP23" s="69"/>
      <c r="AQ23" s="69"/>
      <c r="AR23" s="72"/>
      <c r="AS23" s="130"/>
    </row>
    <row r="24" spans="1:45" ht="21" customHeight="1" x14ac:dyDescent="0.25">
      <c r="A24" s="82" t="str">
        <f t="shared" si="3"/>
        <v>Samstag</v>
      </c>
      <c r="B24" s="83">
        <f>DATE(Ausblenden!$A$82,2,Ausblenden!$C96)</f>
        <v>45703</v>
      </c>
      <c r="C24" s="67">
        <f t="shared" si="4"/>
        <v>0</v>
      </c>
      <c r="D24" s="67">
        <f t="shared" si="0"/>
        <v>0</v>
      </c>
      <c r="E24" s="67">
        <f t="shared" si="0"/>
        <v>0</v>
      </c>
      <c r="F24" s="179">
        <f t="shared" si="5"/>
        <v>0</v>
      </c>
      <c r="G24" s="153"/>
      <c r="H24" s="154"/>
      <c r="I24" s="91"/>
      <c r="J24" s="155"/>
      <c r="K24" s="97"/>
      <c r="L24" s="91"/>
      <c r="M24" s="153"/>
      <c r="N24" s="154"/>
      <c r="O24" s="91"/>
      <c r="P24" s="155"/>
      <c r="Q24" s="97"/>
      <c r="R24" s="91"/>
      <c r="S24" s="153"/>
      <c r="T24" s="154"/>
      <c r="U24" s="91"/>
      <c r="V24" s="155"/>
      <c r="W24" s="97"/>
      <c r="X24" s="91"/>
      <c r="Y24" s="91"/>
      <c r="Z24" s="179">
        <f t="shared" si="1"/>
        <v>0</v>
      </c>
      <c r="AA24" s="92"/>
      <c r="AB24" s="92"/>
      <c r="AC24" s="92"/>
      <c r="AD24" s="92"/>
      <c r="AE24" s="92"/>
      <c r="AF24" s="92"/>
      <c r="AG24" s="92"/>
      <c r="AH24" s="92"/>
      <c r="AI24" s="92"/>
      <c r="AJ24" s="92"/>
      <c r="AK24" s="93"/>
      <c r="AL24" s="180">
        <f t="shared" si="2"/>
        <v>0</v>
      </c>
      <c r="AM24" s="71"/>
      <c r="AN24" s="69"/>
      <c r="AO24" s="69"/>
      <c r="AP24" s="69"/>
      <c r="AQ24" s="69"/>
      <c r="AR24" s="72"/>
      <c r="AS24" s="131"/>
    </row>
    <row r="25" spans="1:45" ht="21" customHeight="1" x14ac:dyDescent="0.25">
      <c r="A25" s="82" t="str">
        <f t="shared" si="3"/>
        <v>Sonntag</v>
      </c>
      <c r="B25" s="83">
        <f>DATE(Ausblenden!$A$82,2,Ausblenden!$C97)</f>
        <v>45704</v>
      </c>
      <c r="C25" s="67">
        <f t="shared" si="4"/>
        <v>0</v>
      </c>
      <c r="D25" s="67">
        <f t="shared" si="0"/>
        <v>0</v>
      </c>
      <c r="E25" s="67">
        <f t="shared" si="0"/>
        <v>0</v>
      </c>
      <c r="F25" s="179">
        <f t="shared" si="5"/>
        <v>0</v>
      </c>
      <c r="G25" s="84"/>
      <c r="H25" s="85"/>
      <c r="I25" s="68"/>
      <c r="J25" s="87"/>
      <c r="K25" s="86"/>
      <c r="L25" s="68"/>
      <c r="M25" s="84"/>
      <c r="N25" s="85"/>
      <c r="O25" s="68"/>
      <c r="P25" s="87"/>
      <c r="Q25" s="86"/>
      <c r="R25" s="68"/>
      <c r="S25" s="84"/>
      <c r="T25" s="85"/>
      <c r="U25" s="68"/>
      <c r="V25" s="87"/>
      <c r="W25" s="86"/>
      <c r="X25" s="68"/>
      <c r="Y25" s="68"/>
      <c r="Z25" s="179">
        <f t="shared" si="1"/>
        <v>0</v>
      </c>
      <c r="AA25" s="69"/>
      <c r="AB25" s="69"/>
      <c r="AC25" s="69"/>
      <c r="AD25" s="69"/>
      <c r="AE25" s="69"/>
      <c r="AF25" s="69"/>
      <c r="AG25" s="69"/>
      <c r="AH25" s="69"/>
      <c r="AI25" s="69"/>
      <c r="AJ25" s="69"/>
      <c r="AK25" s="70"/>
      <c r="AL25" s="180">
        <f t="shared" si="2"/>
        <v>0</v>
      </c>
      <c r="AM25" s="71"/>
      <c r="AN25" s="69"/>
      <c r="AO25" s="69"/>
      <c r="AP25" s="69"/>
      <c r="AQ25" s="69"/>
      <c r="AR25" s="72"/>
      <c r="AS25" s="131"/>
    </row>
    <row r="26" spans="1:45" ht="21" customHeight="1" x14ac:dyDescent="0.25">
      <c r="A26" s="82" t="str">
        <f t="shared" si="3"/>
        <v>Montag</v>
      </c>
      <c r="B26" s="83">
        <f>DATE(Ausblenden!$A$82,2,Ausblenden!$C98)</f>
        <v>45705</v>
      </c>
      <c r="C26" s="67">
        <f t="shared" si="4"/>
        <v>0</v>
      </c>
      <c r="D26" s="67">
        <f t="shared" si="4"/>
        <v>0</v>
      </c>
      <c r="E26" s="67">
        <f t="shared" si="4"/>
        <v>0</v>
      </c>
      <c r="F26" s="179">
        <f t="shared" si="5"/>
        <v>0</v>
      </c>
      <c r="G26" s="84"/>
      <c r="H26" s="85"/>
      <c r="I26" s="68"/>
      <c r="J26" s="87"/>
      <c r="K26" s="86"/>
      <c r="L26" s="68"/>
      <c r="M26" s="84"/>
      <c r="N26" s="85"/>
      <c r="O26" s="68"/>
      <c r="P26" s="87"/>
      <c r="Q26" s="86"/>
      <c r="R26" s="68"/>
      <c r="S26" s="84"/>
      <c r="T26" s="85"/>
      <c r="U26" s="68"/>
      <c r="V26" s="87"/>
      <c r="W26" s="86"/>
      <c r="X26" s="68"/>
      <c r="Y26" s="68"/>
      <c r="Z26" s="179">
        <f t="shared" si="1"/>
        <v>0</v>
      </c>
      <c r="AA26" s="69"/>
      <c r="AB26" s="69"/>
      <c r="AC26" s="69"/>
      <c r="AD26" s="69"/>
      <c r="AE26" s="69"/>
      <c r="AF26" s="69"/>
      <c r="AG26" s="69"/>
      <c r="AH26" s="69"/>
      <c r="AI26" s="69"/>
      <c r="AJ26" s="69"/>
      <c r="AK26" s="70"/>
      <c r="AL26" s="180">
        <f t="shared" si="2"/>
        <v>0</v>
      </c>
      <c r="AM26" s="71"/>
      <c r="AN26" s="69"/>
      <c r="AO26" s="69"/>
      <c r="AP26" s="69"/>
      <c r="AQ26" s="69"/>
      <c r="AR26" s="72"/>
      <c r="AS26" s="131"/>
    </row>
    <row r="27" spans="1:45" ht="21" customHeight="1" x14ac:dyDescent="0.25">
      <c r="A27" s="82" t="str">
        <f t="shared" si="3"/>
        <v>Dienstag</v>
      </c>
      <c r="B27" s="83">
        <f>DATE(Ausblenden!$A$82,2,Ausblenden!$C99)</f>
        <v>45706</v>
      </c>
      <c r="C27" s="67">
        <f t="shared" si="4"/>
        <v>0</v>
      </c>
      <c r="D27" s="67">
        <f t="shared" si="4"/>
        <v>0</v>
      </c>
      <c r="E27" s="67">
        <f t="shared" si="4"/>
        <v>0</v>
      </c>
      <c r="F27" s="179">
        <f t="shared" si="5"/>
        <v>0</v>
      </c>
      <c r="G27" s="84"/>
      <c r="H27" s="85"/>
      <c r="I27" s="68"/>
      <c r="J27" s="87"/>
      <c r="K27" s="86"/>
      <c r="L27" s="68"/>
      <c r="M27" s="84"/>
      <c r="N27" s="85"/>
      <c r="O27" s="68"/>
      <c r="P27" s="87"/>
      <c r="Q27" s="86"/>
      <c r="R27" s="68"/>
      <c r="S27" s="84"/>
      <c r="T27" s="85"/>
      <c r="U27" s="68"/>
      <c r="V27" s="87"/>
      <c r="W27" s="86"/>
      <c r="X27" s="68"/>
      <c r="Y27" s="68"/>
      <c r="Z27" s="179">
        <f t="shared" si="1"/>
        <v>0</v>
      </c>
      <c r="AA27" s="69"/>
      <c r="AB27" s="69"/>
      <c r="AC27" s="69"/>
      <c r="AD27" s="69"/>
      <c r="AE27" s="69"/>
      <c r="AF27" s="69"/>
      <c r="AG27" s="69"/>
      <c r="AH27" s="69"/>
      <c r="AI27" s="69"/>
      <c r="AJ27" s="69"/>
      <c r="AK27" s="70"/>
      <c r="AL27" s="180">
        <f t="shared" si="2"/>
        <v>0</v>
      </c>
      <c r="AM27" s="71"/>
      <c r="AN27" s="69"/>
      <c r="AO27" s="69"/>
      <c r="AP27" s="69"/>
      <c r="AQ27" s="69"/>
      <c r="AR27" s="72"/>
      <c r="AS27" s="131"/>
    </row>
    <row r="28" spans="1:45" ht="21" customHeight="1" x14ac:dyDescent="0.25">
      <c r="A28" s="82" t="str">
        <f t="shared" si="3"/>
        <v>Mittwoch</v>
      </c>
      <c r="B28" s="83">
        <f>DATE(Ausblenden!$A$82,2,Ausblenden!$C100)</f>
        <v>45707</v>
      </c>
      <c r="C28" s="67">
        <f t="shared" si="4"/>
        <v>0</v>
      </c>
      <c r="D28" s="67">
        <f t="shared" si="4"/>
        <v>0</v>
      </c>
      <c r="E28" s="67">
        <f t="shared" si="4"/>
        <v>0</v>
      </c>
      <c r="F28" s="179">
        <f t="shared" si="5"/>
        <v>0</v>
      </c>
      <c r="G28" s="84"/>
      <c r="H28" s="85"/>
      <c r="I28" s="68"/>
      <c r="J28" s="87"/>
      <c r="K28" s="86"/>
      <c r="L28" s="68"/>
      <c r="M28" s="84"/>
      <c r="N28" s="85"/>
      <c r="O28" s="68"/>
      <c r="P28" s="87"/>
      <c r="Q28" s="86"/>
      <c r="R28" s="68"/>
      <c r="S28" s="84"/>
      <c r="T28" s="85"/>
      <c r="U28" s="68"/>
      <c r="V28" s="87"/>
      <c r="W28" s="86"/>
      <c r="X28" s="68"/>
      <c r="Y28" s="68"/>
      <c r="Z28" s="179">
        <f t="shared" si="1"/>
        <v>0</v>
      </c>
      <c r="AA28" s="69"/>
      <c r="AB28" s="69"/>
      <c r="AC28" s="69"/>
      <c r="AD28" s="69"/>
      <c r="AE28" s="69"/>
      <c r="AF28" s="69"/>
      <c r="AG28" s="69"/>
      <c r="AH28" s="69"/>
      <c r="AI28" s="69"/>
      <c r="AJ28" s="69"/>
      <c r="AK28" s="70"/>
      <c r="AL28" s="180">
        <f t="shared" si="2"/>
        <v>0</v>
      </c>
      <c r="AM28" s="71"/>
      <c r="AN28" s="69"/>
      <c r="AO28" s="69"/>
      <c r="AP28" s="69"/>
      <c r="AQ28" s="69"/>
      <c r="AR28" s="72"/>
      <c r="AS28" s="131"/>
    </row>
    <row r="29" spans="1:45" ht="21" customHeight="1" x14ac:dyDescent="0.25">
      <c r="A29" s="82" t="str">
        <f t="shared" si="3"/>
        <v>Donnerstag</v>
      </c>
      <c r="B29" s="83">
        <f>DATE(Ausblenden!$A$82,2,Ausblenden!$C101)</f>
        <v>45708</v>
      </c>
      <c r="C29" s="67">
        <f t="shared" si="4"/>
        <v>0</v>
      </c>
      <c r="D29" s="67">
        <f t="shared" si="4"/>
        <v>0</v>
      </c>
      <c r="E29" s="67">
        <f t="shared" si="4"/>
        <v>0</v>
      </c>
      <c r="F29" s="179">
        <f t="shared" si="5"/>
        <v>0</v>
      </c>
      <c r="G29" s="153"/>
      <c r="H29" s="154"/>
      <c r="I29" s="91"/>
      <c r="J29" s="155"/>
      <c r="K29" s="97"/>
      <c r="L29" s="91"/>
      <c r="M29" s="153"/>
      <c r="N29" s="154"/>
      <c r="O29" s="91"/>
      <c r="P29" s="155"/>
      <c r="Q29" s="97"/>
      <c r="R29" s="91"/>
      <c r="S29" s="153"/>
      <c r="T29" s="154"/>
      <c r="U29" s="91"/>
      <c r="V29" s="155"/>
      <c r="W29" s="97"/>
      <c r="X29" s="91"/>
      <c r="Y29" s="91"/>
      <c r="Z29" s="179">
        <f t="shared" si="1"/>
        <v>0</v>
      </c>
      <c r="AA29" s="92"/>
      <c r="AB29" s="92"/>
      <c r="AC29" s="92"/>
      <c r="AD29" s="92"/>
      <c r="AE29" s="92"/>
      <c r="AF29" s="92"/>
      <c r="AG29" s="92"/>
      <c r="AH29" s="92"/>
      <c r="AI29" s="92"/>
      <c r="AJ29" s="92"/>
      <c r="AK29" s="93"/>
      <c r="AL29" s="180">
        <f t="shared" si="2"/>
        <v>0</v>
      </c>
      <c r="AM29" s="71"/>
      <c r="AN29" s="69"/>
      <c r="AO29" s="69"/>
      <c r="AP29" s="69"/>
      <c r="AQ29" s="69"/>
      <c r="AR29" s="72"/>
      <c r="AS29" s="130"/>
    </row>
    <row r="30" spans="1:45" ht="21" customHeight="1" x14ac:dyDescent="0.25">
      <c r="A30" s="82" t="str">
        <f t="shared" si="3"/>
        <v>Freitag</v>
      </c>
      <c r="B30" s="83">
        <f>DATE(Ausblenden!$A$82,2,Ausblenden!$C102)</f>
        <v>45709</v>
      </c>
      <c r="C30" s="67">
        <f t="shared" si="4"/>
        <v>0</v>
      </c>
      <c r="D30" s="67">
        <f t="shared" si="4"/>
        <v>0</v>
      </c>
      <c r="E30" s="67">
        <f t="shared" si="4"/>
        <v>0</v>
      </c>
      <c r="F30" s="179">
        <f t="shared" si="5"/>
        <v>0</v>
      </c>
      <c r="G30" s="153"/>
      <c r="H30" s="154"/>
      <c r="I30" s="91"/>
      <c r="J30" s="155"/>
      <c r="K30" s="97"/>
      <c r="L30" s="91"/>
      <c r="M30" s="153"/>
      <c r="N30" s="154"/>
      <c r="O30" s="91"/>
      <c r="P30" s="155"/>
      <c r="Q30" s="97"/>
      <c r="R30" s="91"/>
      <c r="S30" s="153"/>
      <c r="T30" s="154"/>
      <c r="U30" s="91"/>
      <c r="V30" s="155"/>
      <c r="W30" s="97"/>
      <c r="X30" s="91"/>
      <c r="Y30" s="91"/>
      <c r="Z30" s="179">
        <f t="shared" si="1"/>
        <v>0</v>
      </c>
      <c r="AA30" s="92"/>
      <c r="AB30" s="92"/>
      <c r="AC30" s="92"/>
      <c r="AD30" s="92"/>
      <c r="AE30" s="92"/>
      <c r="AF30" s="92"/>
      <c r="AG30" s="92"/>
      <c r="AH30" s="92"/>
      <c r="AI30" s="92"/>
      <c r="AJ30" s="92"/>
      <c r="AK30" s="93"/>
      <c r="AL30" s="180">
        <f t="shared" si="2"/>
        <v>0</v>
      </c>
      <c r="AM30" s="71"/>
      <c r="AN30" s="69"/>
      <c r="AO30" s="69"/>
      <c r="AP30" s="69"/>
      <c r="AQ30" s="69"/>
      <c r="AR30" s="72"/>
      <c r="AS30" s="130"/>
    </row>
    <row r="31" spans="1:45" ht="21" customHeight="1" x14ac:dyDescent="0.25">
      <c r="A31" s="82" t="str">
        <f t="shared" si="3"/>
        <v>Samstag</v>
      </c>
      <c r="B31" s="83">
        <f>DATE(Ausblenden!$A$82,2,Ausblenden!$C103)</f>
        <v>45710</v>
      </c>
      <c r="C31" s="67">
        <f t="shared" si="4"/>
        <v>0</v>
      </c>
      <c r="D31" s="67">
        <f t="shared" si="4"/>
        <v>0</v>
      </c>
      <c r="E31" s="67">
        <f t="shared" si="4"/>
        <v>0</v>
      </c>
      <c r="F31" s="179">
        <f t="shared" si="5"/>
        <v>0</v>
      </c>
      <c r="G31" s="153"/>
      <c r="H31" s="154"/>
      <c r="I31" s="91"/>
      <c r="J31" s="155"/>
      <c r="K31" s="97"/>
      <c r="L31" s="91"/>
      <c r="M31" s="153"/>
      <c r="N31" s="154"/>
      <c r="O31" s="91"/>
      <c r="P31" s="155"/>
      <c r="Q31" s="97"/>
      <c r="R31" s="91"/>
      <c r="S31" s="153"/>
      <c r="T31" s="154"/>
      <c r="U31" s="91"/>
      <c r="V31" s="155"/>
      <c r="W31" s="97"/>
      <c r="X31" s="91"/>
      <c r="Y31" s="91"/>
      <c r="Z31" s="179">
        <f t="shared" si="1"/>
        <v>0</v>
      </c>
      <c r="AA31" s="92"/>
      <c r="AB31" s="92"/>
      <c r="AC31" s="92"/>
      <c r="AD31" s="92"/>
      <c r="AE31" s="92"/>
      <c r="AF31" s="92"/>
      <c r="AG31" s="92"/>
      <c r="AH31" s="92"/>
      <c r="AI31" s="92"/>
      <c r="AJ31" s="92"/>
      <c r="AK31" s="93"/>
      <c r="AL31" s="180">
        <f t="shared" si="2"/>
        <v>0</v>
      </c>
      <c r="AM31" s="71"/>
      <c r="AN31" s="69"/>
      <c r="AO31" s="69"/>
      <c r="AP31" s="69"/>
      <c r="AQ31" s="69"/>
      <c r="AR31" s="72"/>
      <c r="AS31" s="131"/>
    </row>
    <row r="32" spans="1:45" ht="21" customHeight="1" x14ac:dyDescent="0.25">
      <c r="A32" s="82" t="str">
        <f t="shared" si="3"/>
        <v>Sonntag</v>
      </c>
      <c r="B32" s="83">
        <f>DATE(Ausblenden!$A$82,2,Ausblenden!$C104)</f>
        <v>45711</v>
      </c>
      <c r="C32" s="67">
        <f t="shared" si="4"/>
        <v>0</v>
      </c>
      <c r="D32" s="67">
        <f t="shared" si="4"/>
        <v>0</v>
      </c>
      <c r="E32" s="67">
        <f t="shared" si="4"/>
        <v>0</v>
      </c>
      <c r="F32" s="179">
        <f t="shared" si="5"/>
        <v>0</v>
      </c>
      <c r="G32" s="84"/>
      <c r="H32" s="85"/>
      <c r="I32" s="68"/>
      <c r="J32" s="87"/>
      <c r="K32" s="86"/>
      <c r="L32" s="68"/>
      <c r="M32" s="84"/>
      <c r="N32" s="85"/>
      <c r="O32" s="68"/>
      <c r="P32" s="87"/>
      <c r="Q32" s="86"/>
      <c r="R32" s="68"/>
      <c r="S32" s="84"/>
      <c r="T32" s="85"/>
      <c r="U32" s="68"/>
      <c r="V32" s="87"/>
      <c r="W32" s="86"/>
      <c r="X32" s="68"/>
      <c r="Y32" s="68"/>
      <c r="Z32" s="179">
        <f t="shared" si="1"/>
        <v>0</v>
      </c>
      <c r="AA32" s="69"/>
      <c r="AB32" s="69"/>
      <c r="AC32" s="69"/>
      <c r="AD32" s="69"/>
      <c r="AE32" s="69"/>
      <c r="AF32" s="69"/>
      <c r="AG32" s="69"/>
      <c r="AH32" s="69"/>
      <c r="AI32" s="69"/>
      <c r="AJ32" s="69"/>
      <c r="AK32" s="70"/>
      <c r="AL32" s="180">
        <f t="shared" si="2"/>
        <v>0</v>
      </c>
      <c r="AM32" s="71"/>
      <c r="AN32" s="69"/>
      <c r="AO32" s="69"/>
      <c r="AP32" s="69"/>
      <c r="AQ32" s="69"/>
      <c r="AR32" s="72"/>
      <c r="AS32" s="131"/>
    </row>
    <row r="33" spans="1:45" ht="21" customHeight="1" x14ac:dyDescent="0.25">
      <c r="A33" s="82" t="str">
        <f t="shared" si="3"/>
        <v>Montag</v>
      </c>
      <c r="B33" s="83">
        <f>DATE(Ausblenden!$A$82,2,Ausblenden!$C105)</f>
        <v>45712</v>
      </c>
      <c r="C33" s="67">
        <f t="shared" si="4"/>
        <v>0</v>
      </c>
      <c r="D33" s="67">
        <f t="shared" si="4"/>
        <v>0</v>
      </c>
      <c r="E33" s="67">
        <f t="shared" si="4"/>
        <v>0</v>
      </c>
      <c r="F33" s="179">
        <f t="shared" si="5"/>
        <v>0</v>
      </c>
      <c r="G33" s="84"/>
      <c r="H33" s="85"/>
      <c r="I33" s="68"/>
      <c r="J33" s="87"/>
      <c r="K33" s="86"/>
      <c r="L33" s="68"/>
      <c r="M33" s="84"/>
      <c r="N33" s="85"/>
      <c r="O33" s="68"/>
      <c r="P33" s="87"/>
      <c r="Q33" s="86"/>
      <c r="R33" s="68"/>
      <c r="S33" s="84"/>
      <c r="T33" s="85"/>
      <c r="U33" s="68"/>
      <c r="V33" s="87"/>
      <c r="W33" s="86"/>
      <c r="X33" s="68"/>
      <c r="Y33" s="68"/>
      <c r="Z33" s="179">
        <f t="shared" si="1"/>
        <v>0</v>
      </c>
      <c r="AA33" s="69"/>
      <c r="AB33" s="69"/>
      <c r="AC33" s="69"/>
      <c r="AD33" s="69"/>
      <c r="AE33" s="69"/>
      <c r="AF33" s="69"/>
      <c r="AG33" s="69"/>
      <c r="AH33" s="69"/>
      <c r="AI33" s="69"/>
      <c r="AJ33" s="69"/>
      <c r="AK33" s="70"/>
      <c r="AL33" s="180">
        <f t="shared" si="2"/>
        <v>0</v>
      </c>
      <c r="AM33" s="71"/>
      <c r="AN33" s="69"/>
      <c r="AO33" s="69"/>
      <c r="AP33" s="69"/>
      <c r="AQ33" s="69"/>
      <c r="AR33" s="72"/>
      <c r="AS33" s="131"/>
    </row>
    <row r="34" spans="1:45" ht="21" customHeight="1" x14ac:dyDescent="0.25">
      <c r="A34" s="82" t="str">
        <f t="shared" si="3"/>
        <v>Dienstag</v>
      </c>
      <c r="B34" s="83">
        <f>DATE(Ausblenden!$A$82,2,Ausblenden!$C106)</f>
        <v>45713</v>
      </c>
      <c r="C34" s="67">
        <f t="shared" si="4"/>
        <v>0</v>
      </c>
      <c r="D34" s="67">
        <f t="shared" si="4"/>
        <v>0</v>
      </c>
      <c r="E34" s="67">
        <f t="shared" si="4"/>
        <v>0</v>
      </c>
      <c r="F34" s="179">
        <f t="shared" si="5"/>
        <v>0</v>
      </c>
      <c r="G34" s="84"/>
      <c r="H34" s="85"/>
      <c r="I34" s="68"/>
      <c r="J34" s="87"/>
      <c r="K34" s="86"/>
      <c r="L34" s="68"/>
      <c r="M34" s="84"/>
      <c r="N34" s="85"/>
      <c r="O34" s="68"/>
      <c r="P34" s="87"/>
      <c r="Q34" s="86"/>
      <c r="R34" s="68"/>
      <c r="S34" s="84"/>
      <c r="T34" s="85"/>
      <c r="U34" s="68"/>
      <c r="V34" s="87"/>
      <c r="W34" s="86"/>
      <c r="X34" s="68"/>
      <c r="Y34" s="68"/>
      <c r="Z34" s="179">
        <f t="shared" si="1"/>
        <v>0</v>
      </c>
      <c r="AA34" s="69"/>
      <c r="AB34" s="69"/>
      <c r="AC34" s="69"/>
      <c r="AD34" s="69"/>
      <c r="AE34" s="69"/>
      <c r="AF34" s="69"/>
      <c r="AG34" s="69"/>
      <c r="AH34" s="69"/>
      <c r="AI34" s="69"/>
      <c r="AJ34" s="69"/>
      <c r="AK34" s="70"/>
      <c r="AL34" s="180">
        <f t="shared" si="2"/>
        <v>0</v>
      </c>
      <c r="AM34" s="71"/>
      <c r="AN34" s="69"/>
      <c r="AO34" s="69"/>
      <c r="AP34" s="69"/>
      <c r="AQ34" s="69"/>
      <c r="AR34" s="72"/>
      <c r="AS34" s="131"/>
    </row>
    <row r="35" spans="1:45" ht="21" customHeight="1" x14ac:dyDescent="0.25">
      <c r="A35" s="82" t="str">
        <f t="shared" si="3"/>
        <v>Mittwoch</v>
      </c>
      <c r="B35" s="83">
        <f>DATE(Ausblenden!$A$82,2,Ausblenden!$C107)</f>
        <v>45714</v>
      </c>
      <c r="C35" s="67">
        <f t="shared" si="4"/>
        <v>0</v>
      </c>
      <c r="D35" s="67">
        <f t="shared" si="4"/>
        <v>0</v>
      </c>
      <c r="E35" s="67">
        <f t="shared" si="4"/>
        <v>0</v>
      </c>
      <c r="F35" s="179">
        <f t="shared" si="5"/>
        <v>0</v>
      </c>
      <c r="G35" s="84"/>
      <c r="H35" s="85"/>
      <c r="I35" s="68"/>
      <c r="J35" s="87"/>
      <c r="K35" s="86"/>
      <c r="L35" s="68"/>
      <c r="M35" s="84"/>
      <c r="N35" s="85"/>
      <c r="O35" s="68"/>
      <c r="P35" s="87"/>
      <c r="Q35" s="86"/>
      <c r="R35" s="68"/>
      <c r="S35" s="84"/>
      <c r="T35" s="85"/>
      <c r="U35" s="68"/>
      <c r="V35" s="87"/>
      <c r="W35" s="86"/>
      <c r="X35" s="68"/>
      <c r="Y35" s="68"/>
      <c r="Z35" s="179">
        <f t="shared" si="1"/>
        <v>0</v>
      </c>
      <c r="AA35" s="69"/>
      <c r="AB35" s="69"/>
      <c r="AC35" s="69"/>
      <c r="AD35" s="69"/>
      <c r="AE35" s="69"/>
      <c r="AF35" s="69"/>
      <c r="AG35" s="69"/>
      <c r="AH35" s="69"/>
      <c r="AI35" s="69"/>
      <c r="AJ35" s="69"/>
      <c r="AK35" s="70"/>
      <c r="AL35" s="180">
        <f t="shared" si="2"/>
        <v>0</v>
      </c>
      <c r="AM35" s="71"/>
      <c r="AN35" s="69"/>
      <c r="AO35" s="69"/>
      <c r="AP35" s="69"/>
      <c r="AQ35" s="69"/>
      <c r="AR35" s="72"/>
      <c r="AS35" s="131"/>
    </row>
    <row r="36" spans="1:45" ht="21" customHeight="1" x14ac:dyDescent="0.25">
      <c r="A36" s="82" t="str">
        <f t="shared" si="3"/>
        <v>Donnerstag</v>
      </c>
      <c r="B36" s="83">
        <f>DATE(Ausblenden!$A$82,2,Ausblenden!$C108)</f>
        <v>45715</v>
      </c>
      <c r="C36" s="67">
        <f t="shared" si="4"/>
        <v>0</v>
      </c>
      <c r="D36" s="67">
        <f t="shared" si="4"/>
        <v>0</v>
      </c>
      <c r="E36" s="67">
        <f t="shared" si="4"/>
        <v>0</v>
      </c>
      <c r="F36" s="179">
        <f t="shared" si="5"/>
        <v>0</v>
      </c>
      <c r="G36" s="153"/>
      <c r="H36" s="154"/>
      <c r="I36" s="91"/>
      <c r="J36" s="155"/>
      <c r="K36" s="97"/>
      <c r="L36" s="91"/>
      <c r="M36" s="153"/>
      <c r="N36" s="154"/>
      <c r="O36" s="91"/>
      <c r="P36" s="155"/>
      <c r="Q36" s="97"/>
      <c r="R36" s="91"/>
      <c r="S36" s="153"/>
      <c r="T36" s="154"/>
      <c r="U36" s="91"/>
      <c r="V36" s="155"/>
      <c r="W36" s="97"/>
      <c r="X36" s="91"/>
      <c r="Y36" s="91"/>
      <c r="Z36" s="179">
        <f t="shared" si="1"/>
        <v>0</v>
      </c>
      <c r="AA36" s="92"/>
      <c r="AB36" s="92"/>
      <c r="AC36" s="92"/>
      <c r="AD36" s="92"/>
      <c r="AE36" s="92"/>
      <c r="AF36" s="92"/>
      <c r="AG36" s="92"/>
      <c r="AH36" s="92"/>
      <c r="AI36" s="92"/>
      <c r="AJ36" s="92"/>
      <c r="AK36" s="93"/>
      <c r="AL36" s="180">
        <f t="shared" si="2"/>
        <v>0</v>
      </c>
      <c r="AM36" s="71"/>
      <c r="AN36" s="69"/>
      <c r="AO36" s="69"/>
      <c r="AP36" s="69"/>
      <c r="AQ36" s="69"/>
      <c r="AR36" s="72"/>
      <c r="AS36" s="130"/>
    </row>
    <row r="37" spans="1:45" ht="21" customHeight="1" x14ac:dyDescent="0.25">
      <c r="A37" s="82" t="str">
        <f t="shared" si="3"/>
        <v>Freitag</v>
      </c>
      <c r="B37" s="83">
        <f>DATE(Ausblenden!$A$82,2,Ausblenden!$C109)</f>
        <v>45716</v>
      </c>
      <c r="C37" s="67">
        <f t="shared" si="4"/>
        <v>0</v>
      </c>
      <c r="D37" s="67">
        <f t="shared" si="4"/>
        <v>0</v>
      </c>
      <c r="E37" s="67">
        <f t="shared" si="4"/>
        <v>0</v>
      </c>
      <c r="F37" s="179">
        <f t="shared" si="5"/>
        <v>0</v>
      </c>
      <c r="G37" s="153"/>
      <c r="H37" s="154"/>
      <c r="I37" s="91"/>
      <c r="J37" s="155"/>
      <c r="K37" s="97"/>
      <c r="L37" s="91"/>
      <c r="M37" s="153"/>
      <c r="N37" s="154"/>
      <c r="O37" s="91"/>
      <c r="P37" s="155"/>
      <c r="Q37" s="97"/>
      <c r="R37" s="91"/>
      <c r="S37" s="153"/>
      <c r="T37" s="154"/>
      <c r="U37" s="91"/>
      <c r="V37" s="155"/>
      <c r="W37" s="97"/>
      <c r="X37" s="91"/>
      <c r="Y37" s="91"/>
      <c r="Z37" s="179">
        <f t="shared" si="1"/>
        <v>0</v>
      </c>
      <c r="AA37" s="92"/>
      <c r="AB37" s="92"/>
      <c r="AC37" s="92"/>
      <c r="AD37" s="92"/>
      <c r="AE37" s="92"/>
      <c r="AF37" s="92"/>
      <c r="AG37" s="92"/>
      <c r="AH37" s="92"/>
      <c r="AI37" s="92"/>
      <c r="AJ37" s="92"/>
      <c r="AK37" s="93"/>
      <c r="AL37" s="180">
        <f t="shared" si="2"/>
        <v>0</v>
      </c>
      <c r="AM37" s="71"/>
      <c r="AN37" s="69"/>
      <c r="AO37" s="69"/>
      <c r="AP37" s="69"/>
      <c r="AQ37" s="69"/>
      <c r="AR37" s="72"/>
      <c r="AS37" s="130"/>
    </row>
    <row r="38" spans="1:45" ht="21" customHeight="1" thickBot="1" x14ac:dyDescent="0.3">
      <c r="A38" s="82" t="str">
        <f t="shared" ref="A38" si="6">TEXT(B38,"TTTT")</f>
        <v/>
      </c>
      <c r="B38" s="83" t="str">
        <f>IF(DATE(Ausblenden!$A$82,3,1) = DATE(Ausblenden!$A$82,2,Ausblenden!$C110), "",DATE(Ausblenden!$A$82,2,Ausblenden!$C110))</f>
        <v/>
      </c>
      <c r="C38" s="67">
        <f t="shared" ref="C38" si="7">H38+K38+N38+Q38+T38+W38</f>
        <v>0</v>
      </c>
      <c r="D38" s="67">
        <f t="shared" ref="D38" si="8">I38+L38+O38+R38+U38+X38</f>
        <v>0</v>
      </c>
      <c r="E38" s="67">
        <f t="shared" ref="E38" si="9">J38+M38+P38+S38+V38+Y38</f>
        <v>0</v>
      </c>
      <c r="F38" s="179">
        <f t="shared" ref="F38" si="10">SUM(C38:E38)</f>
        <v>0</v>
      </c>
      <c r="G38" s="153"/>
      <c r="H38" s="154"/>
      <c r="I38" s="91"/>
      <c r="J38" s="155"/>
      <c r="K38" s="97"/>
      <c r="L38" s="91"/>
      <c r="M38" s="153"/>
      <c r="N38" s="154"/>
      <c r="O38" s="91"/>
      <c r="P38" s="155"/>
      <c r="Q38" s="97"/>
      <c r="R38" s="91"/>
      <c r="S38" s="153"/>
      <c r="T38" s="154"/>
      <c r="U38" s="91"/>
      <c r="V38" s="155"/>
      <c r="W38" s="97"/>
      <c r="X38" s="91"/>
      <c r="Y38" s="91"/>
      <c r="Z38" s="179">
        <f t="shared" ref="Z38" si="11">SUM(G38:Y38)</f>
        <v>0</v>
      </c>
      <c r="AA38" s="92"/>
      <c r="AB38" s="92"/>
      <c r="AC38" s="92"/>
      <c r="AD38" s="92"/>
      <c r="AE38" s="92"/>
      <c r="AF38" s="92"/>
      <c r="AG38" s="92"/>
      <c r="AH38" s="92"/>
      <c r="AI38" s="92"/>
      <c r="AJ38" s="92"/>
      <c r="AK38" s="93"/>
      <c r="AL38" s="180">
        <f t="shared" si="2"/>
        <v>0</v>
      </c>
      <c r="AM38" s="71"/>
      <c r="AN38" s="69"/>
      <c r="AO38" s="69"/>
      <c r="AP38" s="69"/>
      <c r="AQ38" s="69"/>
      <c r="AR38" s="72"/>
      <c r="AS38" s="130"/>
    </row>
    <row r="39" spans="1:45" ht="21" customHeight="1" thickBot="1" x14ac:dyDescent="0.3">
      <c r="A39" s="73" t="s">
        <v>20</v>
      </c>
      <c r="B39" s="74"/>
      <c r="C39" s="75">
        <f>SUM(C10:C38)</f>
        <v>0</v>
      </c>
      <c r="D39" s="75">
        <f t="shared" ref="D39:AR39" si="12">SUM(D10:D38)</f>
        <v>0</v>
      </c>
      <c r="E39" s="198">
        <f t="shared" si="12"/>
        <v>0</v>
      </c>
      <c r="F39" s="78">
        <f t="shared" si="12"/>
        <v>0</v>
      </c>
      <c r="G39" s="198">
        <f t="shared" si="12"/>
        <v>0</v>
      </c>
      <c r="H39" s="81">
        <f t="shared" si="12"/>
        <v>0</v>
      </c>
      <c r="I39" s="75">
        <f t="shared" si="12"/>
        <v>0</v>
      </c>
      <c r="J39" s="199">
        <f t="shared" si="12"/>
        <v>0</v>
      </c>
      <c r="K39" s="81">
        <f t="shared" si="12"/>
        <v>0</v>
      </c>
      <c r="L39" s="75">
        <f t="shared" si="12"/>
        <v>0</v>
      </c>
      <c r="M39" s="199">
        <f t="shared" si="12"/>
        <v>0</v>
      </c>
      <c r="N39" s="81">
        <f t="shared" si="12"/>
        <v>0</v>
      </c>
      <c r="O39" s="75">
        <f t="shared" si="12"/>
        <v>0</v>
      </c>
      <c r="P39" s="199">
        <f t="shared" si="12"/>
        <v>0</v>
      </c>
      <c r="Q39" s="81">
        <f t="shared" si="12"/>
        <v>0</v>
      </c>
      <c r="R39" s="75">
        <f t="shared" si="12"/>
        <v>0</v>
      </c>
      <c r="S39" s="199">
        <f t="shared" si="12"/>
        <v>0</v>
      </c>
      <c r="T39" s="81">
        <f t="shared" si="12"/>
        <v>0</v>
      </c>
      <c r="U39" s="75">
        <f t="shared" si="12"/>
        <v>0</v>
      </c>
      <c r="V39" s="199">
        <f t="shared" si="12"/>
        <v>0</v>
      </c>
      <c r="W39" s="75">
        <f t="shared" si="12"/>
        <v>0</v>
      </c>
      <c r="X39" s="75">
        <f t="shared" si="12"/>
        <v>0</v>
      </c>
      <c r="Y39" s="198">
        <f t="shared" si="12"/>
        <v>0</v>
      </c>
      <c r="Z39" s="78">
        <f t="shared" si="12"/>
        <v>0</v>
      </c>
      <c r="AA39" s="75">
        <f t="shared" si="12"/>
        <v>0</v>
      </c>
      <c r="AB39" s="75">
        <f t="shared" si="12"/>
        <v>0</v>
      </c>
      <c r="AC39" s="75">
        <f t="shared" si="12"/>
        <v>0</v>
      </c>
      <c r="AD39" s="75">
        <f t="shared" si="12"/>
        <v>0</v>
      </c>
      <c r="AE39" s="75">
        <f t="shared" si="12"/>
        <v>0</v>
      </c>
      <c r="AF39" s="75">
        <f t="shared" si="12"/>
        <v>0</v>
      </c>
      <c r="AG39" s="75">
        <f t="shared" si="12"/>
        <v>0</v>
      </c>
      <c r="AH39" s="75">
        <f t="shared" si="12"/>
        <v>0</v>
      </c>
      <c r="AI39" s="75">
        <f t="shared" si="12"/>
        <v>0</v>
      </c>
      <c r="AJ39" s="75">
        <f t="shared" si="12"/>
        <v>0</v>
      </c>
      <c r="AK39" s="198">
        <f t="shared" si="12"/>
        <v>0</v>
      </c>
      <c r="AL39" s="78">
        <f t="shared" si="12"/>
        <v>0</v>
      </c>
      <c r="AM39" s="81">
        <f t="shared" si="12"/>
        <v>0</v>
      </c>
      <c r="AN39" s="75">
        <f t="shared" si="12"/>
        <v>0</v>
      </c>
      <c r="AO39" s="75">
        <f t="shared" si="12"/>
        <v>0</v>
      </c>
      <c r="AP39" s="75">
        <f t="shared" si="12"/>
        <v>0</v>
      </c>
      <c r="AQ39" s="75">
        <f t="shared" si="12"/>
        <v>0</v>
      </c>
      <c r="AR39" s="199">
        <f t="shared" si="12"/>
        <v>0</v>
      </c>
      <c r="AS39" s="132"/>
    </row>
    <row r="40" spans="1:45" x14ac:dyDescent="0.25">
      <c r="A40" s="133" t="s">
        <v>74</v>
      </c>
      <c r="H40" s="327">
        <f>H39+I39+J39</f>
        <v>0</v>
      </c>
      <c r="I40" s="328"/>
      <c r="J40" s="329"/>
      <c r="K40" s="327">
        <f>K39+L39+M39</f>
        <v>0</v>
      </c>
      <c r="L40" s="328"/>
      <c r="M40" s="329"/>
      <c r="N40" s="327">
        <f>N39+O39+P39</f>
        <v>0</v>
      </c>
      <c r="O40" s="328"/>
      <c r="P40" s="329"/>
      <c r="Q40" s="327">
        <f>Q39+R39+S39</f>
        <v>0</v>
      </c>
      <c r="R40" s="328"/>
      <c r="S40" s="329"/>
      <c r="T40" s="327">
        <f>T39+U39+V39</f>
        <v>0</v>
      </c>
      <c r="U40" s="328"/>
      <c r="V40" s="329"/>
      <c r="W40" s="327">
        <f>W39+X39+Y39</f>
        <v>0</v>
      </c>
      <c r="X40" s="328"/>
      <c r="Y40" s="329"/>
    </row>
    <row r="42" spans="1:45" ht="15.75" thickBot="1" x14ac:dyDescent="0.3"/>
    <row r="43" spans="1:45" x14ac:dyDescent="0.25">
      <c r="A43" s="3" t="s">
        <v>55</v>
      </c>
      <c r="B43" s="4"/>
      <c r="C43" s="4"/>
      <c r="D43" s="4"/>
      <c r="E43" s="4"/>
      <c r="F43" s="4"/>
      <c r="G43" s="4"/>
      <c r="H43" s="4"/>
      <c r="I43" s="4"/>
      <c r="J43" s="4"/>
      <c r="K43" s="4"/>
      <c r="L43" s="4"/>
      <c r="M43" s="4"/>
      <c r="N43" s="4"/>
      <c r="O43" s="4"/>
      <c r="P43" s="4"/>
      <c r="Q43" s="4"/>
      <c r="R43" s="4"/>
      <c r="S43" s="4"/>
      <c r="T43" s="4"/>
      <c r="U43" s="4"/>
      <c r="V43" s="4"/>
      <c r="W43" s="4"/>
      <c r="X43" s="4"/>
      <c r="Y43" s="4"/>
      <c r="Z43" s="5"/>
    </row>
    <row r="44" spans="1:45" x14ac:dyDescent="0.25">
      <c r="A44" s="6"/>
      <c r="B44" s="7"/>
      <c r="C44" s="7"/>
      <c r="D44" s="7"/>
      <c r="E44" s="7"/>
      <c r="F44" s="7"/>
      <c r="G44" s="7"/>
      <c r="H44" s="7"/>
      <c r="I44" s="7"/>
      <c r="J44" s="7"/>
      <c r="K44" s="7"/>
      <c r="L44" s="7"/>
      <c r="M44" s="7"/>
      <c r="N44" s="7"/>
      <c r="O44" s="7"/>
      <c r="P44" s="7"/>
      <c r="Q44" s="7"/>
      <c r="R44" s="7"/>
      <c r="S44" s="7"/>
      <c r="T44" s="7"/>
      <c r="U44" s="7"/>
      <c r="V44" s="7"/>
      <c r="W44" s="7"/>
      <c r="X44" s="7"/>
      <c r="Y44" s="7"/>
      <c r="Z44" s="8"/>
    </row>
    <row r="45" spans="1:45" x14ac:dyDescent="0.25">
      <c r="A45" s="6"/>
      <c r="B45" s="7"/>
      <c r="C45" s="7"/>
      <c r="D45" s="7"/>
      <c r="E45" s="7"/>
      <c r="F45" s="7"/>
      <c r="G45" s="7"/>
      <c r="H45" s="7"/>
      <c r="I45" s="7"/>
      <c r="J45" s="7"/>
      <c r="K45" s="7"/>
      <c r="L45" s="7"/>
      <c r="M45" s="7"/>
      <c r="N45" s="7"/>
      <c r="O45" s="7"/>
      <c r="P45" s="7"/>
      <c r="Q45" s="7"/>
      <c r="R45" s="7"/>
      <c r="S45" s="7"/>
      <c r="T45" s="7"/>
      <c r="U45" s="7"/>
      <c r="V45" s="7"/>
      <c r="W45" s="7"/>
      <c r="X45" s="7"/>
      <c r="Y45" s="7"/>
      <c r="Z45" s="8"/>
    </row>
    <row r="46" spans="1:45" x14ac:dyDescent="0.25">
      <c r="A46" s="6"/>
      <c r="B46" s="7"/>
      <c r="C46" s="7"/>
      <c r="D46" s="7"/>
      <c r="E46" s="7"/>
      <c r="F46" s="7"/>
      <c r="G46" s="7"/>
      <c r="H46" s="7"/>
      <c r="I46" s="7"/>
      <c r="J46" s="7"/>
      <c r="K46" s="7"/>
      <c r="L46" s="7"/>
      <c r="M46" s="7"/>
      <c r="N46" s="7"/>
      <c r="O46" s="7"/>
      <c r="P46" s="7"/>
      <c r="Q46" s="7"/>
      <c r="R46" s="7"/>
      <c r="S46" s="7"/>
      <c r="T46" s="7"/>
      <c r="U46" s="7"/>
      <c r="V46" s="7"/>
      <c r="W46" s="7"/>
      <c r="X46" s="7"/>
      <c r="Y46" s="7"/>
      <c r="Z46" s="8"/>
    </row>
    <row r="47" spans="1:45" x14ac:dyDescent="0.25">
      <c r="A47" s="6"/>
      <c r="B47" s="7"/>
      <c r="C47" s="7"/>
      <c r="D47" s="7"/>
      <c r="E47" s="7"/>
      <c r="F47" s="7"/>
      <c r="G47" s="7"/>
      <c r="H47" s="7"/>
      <c r="I47" s="7"/>
      <c r="J47" s="7"/>
      <c r="K47" s="7"/>
      <c r="L47" s="7"/>
      <c r="M47" s="7"/>
      <c r="N47" s="7"/>
      <c r="O47" s="7"/>
      <c r="P47" s="7"/>
      <c r="Q47" s="7"/>
      <c r="R47" s="7"/>
      <c r="S47" s="7"/>
      <c r="T47" s="7"/>
      <c r="U47" s="7"/>
      <c r="V47" s="7"/>
      <c r="W47" s="7"/>
      <c r="X47" s="7"/>
      <c r="Y47" s="7"/>
      <c r="Z47" s="8"/>
    </row>
    <row r="48" spans="1:45" x14ac:dyDescent="0.25">
      <c r="A48" s="6"/>
      <c r="B48" s="7"/>
      <c r="C48" s="7"/>
      <c r="D48" s="7"/>
      <c r="E48" s="7"/>
      <c r="F48" s="7"/>
      <c r="G48" s="7"/>
      <c r="H48" s="7"/>
      <c r="I48" s="7"/>
      <c r="J48" s="7"/>
      <c r="K48" s="7"/>
      <c r="L48" s="7"/>
      <c r="M48" s="7"/>
      <c r="N48" s="7"/>
      <c r="O48" s="7"/>
      <c r="P48" s="7"/>
      <c r="Q48" s="7"/>
      <c r="R48" s="7"/>
      <c r="S48" s="7"/>
      <c r="T48" s="7"/>
      <c r="U48" s="7"/>
      <c r="V48" s="7"/>
      <c r="W48" s="7"/>
      <c r="X48" s="7"/>
      <c r="Y48" s="7"/>
      <c r="Z48" s="8"/>
    </row>
    <row r="49" spans="1:26" ht="15.75" thickBot="1" x14ac:dyDescent="0.3">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1"/>
    </row>
    <row r="72" ht="14.25" customHeight="1" x14ac:dyDescent="0.25"/>
  </sheetData>
  <sheetProtection sheet="1" formatColumns="0"/>
  <customSheetViews>
    <customSheetView guid="{BCBC1B11-4E9B-4E8B-8945-781F487FE216}" scale="60" fitToPage="1">
      <selection activeCell="Z10" sqref="Z10"/>
      <pageMargins left="0.70866141732283472" right="0.70866141732283472" top="0.78740157480314965" bottom="0.78740157480314965" header="0.31496062992125984" footer="0.31496062992125984"/>
      <pageSetup paperSize="9" scale="33" orientation="landscape" horizontalDpi="300" verticalDpi="300" r:id="rId1"/>
    </customSheetView>
    <customSheetView guid="{230BA401-F0C0-4897-9C7E-9DC1DEAEC41D}" scale="60" fitToPage="1">
      <selection activeCell="Q4" sqref="Q4"/>
      <pageMargins left="0.70866141732283472" right="0.70866141732283472" top="0.78740157480314965" bottom="0.78740157480314965" header="0.31496062992125984" footer="0.31496062992125984"/>
      <pageSetup paperSize="9" scale="33" orientation="landscape" horizontalDpi="300" verticalDpi="300" r:id="rId2"/>
    </customSheetView>
  </customSheetViews>
  <mergeCells count="44">
    <mergeCell ref="AJ8:AJ9"/>
    <mergeCell ref="AK8:AK9"/>
    <mergeCell ref="AG8:AG9"/>
    <mergeCell ref="AH8:AH9"/>
    <mergeCell ref="AR8:AR9"/>
    <mergeCell ref="AS8:AS9"/>
    <mergeCell ref="H40:J40"/>
    <mergeCell ref="K40:M40"/>
    <mergeCell ref="N40:P40"/>
    <mergeCell ref="Q40:S40"/>
    <mergeCell ref="T40:V40"/>
    <mergeCell ref="W40:Y40"/>
    <mergeCell ref="AL8:AL9"/>
    <mergeCell ref="AM8:AM9"/>
    <mergeCell ref="AN8:AN9"/>
    <mergeCell ref="AO8:AO9"/>
    <mergeCell ref="AP8:AP9"/>
    <mergeCell ref="AQ8:AQ9"/>
    <mergeCell ref="AI8:AI9"/>
    <mergeCell ref="AC8:AC9"/>
    <mergeCell ref="Q8:S8"/>
    <mergeCell ref="AA8:AA9"/>
    <mergeCell ref="AB8:AB9"/>
    <mergeCell ref="F8:F9"/>
    <mergeCell ref="G8:G9"/>
    <mergeCell ref="H8:J8"/>
    <mergeCell ref="K8:M8"/>
    <mergeCell ref="N8:P8"/>
    <mergeCell ref="AM7:AR7"/>
    <mergeCell ref="A8:A9"/>
    <mergeCell ref="B8:B9"/>
    <mergeCell ref="C8:C9"/>
    <mergeCell ref="D8:D9"/>
    <mergeCell ref="E8:E9"/>
    <mergeCell ref="AD8:AD9"/>
    <mergeCell ref="AE8:AE9"/>
    <mergeCell ref="AF8:AF9"/>
    <mergeCell ref="A7:B7"/>
    <mergeCell ref="C7:F7"/>
    <mergeCell ref="G7:Z7"/>
    <mergeCell ref="AA7:AL7"/>
    <mergeCell ref="T8:V8"/>
    <mergeCell ref="W8:Y8"/>
    <mergeCell ref="Z8:Z9"/>
  </mergeCells>
  <conditionalFormatting sqref="A10:AR38">
    <cfRule type="expression" dxfId="54" priority="4">
      <formula>WEEKDAY($B10,2)&gt;5</formula>
    </cfRule>
  </conditionalFormatting>
  <conditionalFormatting sqref="A10:B38">
    <cfRule type="expression" dxfId="53" priority="5">
      <formula>WEEKDAY($B10,2)&gt;5</formula>
    </cfRule>
  </conditionalFormatting>
  <conditionalFormatting sqref="F10:F38">
    <cfRule type="expression" dxfId="52" priority="3">
      <formula>COLUMN()</formula>
    </cfRule>
  </conditionalFormatting>
  <conditionalFormatting sqref="Z10:Z38">
    <cfRule type="expression" dxfId="51" priority="2">
      <formula>COLUMN()</formula>
    </cfRule>
  </conditionalFormatting>
  <conditionalFormatting sqref="AL10:AL38">
    <cfRule type="expression" dxfId="50" priority="1">
      <formula>COLUMN()</formula>
    </cfRule>
  </conditionalFormatting>
  <dataValidations count="1">
    <dataValidation type="whole" operator="greaterThanOrEqual" allowBlank="1" showInputMessage="1" showErrorMessage="1" errorTitle="Achtung!" error="Sie dürfen nur ganze Zahlen eingeben!" sqref="C10:AR38">
      <formula1>0</formula1>
    </dataValidation>
  </dataValidations>
  <pageMargins left="0.70866141732283472" right="0.70866141732283472" top="0.78740157480314965" bottom="0.78740157480314965" header="0.31496062992125984" footer="0.31496062992125984"/>
  <pageSetup paperSize="9" scale="33"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 2025</vt:lpstr>
      <vt:lpstr>Hinweise</vt:lpstr>
      <vt:lpstr>Diagramme Jahr </vt:lpstr>
      <vt:lpstr> Diagramme Monat</vt:lpstr>
      <vt:lpstr>Relative Zahlen</vt:lpstr>
      <vt:lpstr>Ausblenden</vt:lpstr>
      <vt:lpstr>Jahresübersicht</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für STR-LA</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Hoffmann, Katja</cp:lastModifiedBy>
  <cp:lastPrinted>2024-02-12T11:48:28Z</cp:lastPrinted>
  <dcterms:created xsi:type="dcterms:W3CDTF">2019-06-05T11:34:37Z</dcterms:created>
  <dcterms:modified xsi:type="dcterms:W3CDTF">2024-12-11T10:31:31Z</dcterms:modified>
</cp:coreProperties>
</file>