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1EFDAD66-5967-45E6-B88B-2029CAD103EB}" xr6:coauthVersionLast="47" xr6:coauthVersionMax="47" xr10:uidLastSave="{00000000-0000-0000-0000-000000000000}"/>
  <workbookProtection workbookAlgorithmName="SHA-512" workbookHashValue="gDhiYgxXeO90FAq2xxWNVxhLU+vUcJhfwMzgScH8hQpV6U7qQAxzjY73qkAlG2WWyzgSEQtWVAdNDHMepKezdg==" workbookSaltValue="MF9r3rmcZwZCsBLNPs2Y5w==" workbookSpinCount="100000" lockStructure="1"/>
  <bookViews>
    <workbookView xWindow="-120" yWindow="-120" windowWidth="29040" windowHeight="15720" tabRatio="894" xr2:uid="{00000000-000D-0000-FFFF-FFFF00000000}"/>
  </bookViews>
  <sheets>
    <sheet name="Deckblatt 2026" sheetId="1" r:id="rId1"/>
    <sheet name="Hinweise" sheetId="33" r:id="rId2"/>
    <sheet name="Diagramme Jahr " sheetId="3" r:id="rId3"/>
    <sheet name="Diagramme Monat " sheetId="4" r:id="rId4"/>
    <sheet name="Ausblenden" sheetId="5" state="hidden" r:id="rId5"/>
    <sheet name="Relative Zahlen" sheetId="21" r:id="rId6"/>
    <sheet name="Jahresübersicht" sheetId="6" r:id="rId7"/>
    <sheet name="Januar" sheetId="7" r:id="rId8"/>
    <sheet name="Februar" sheetId="22" r:id="rId9"/>
    <sheet name="März" sheetId="23" r:id="rId10"/>
    <sheet name="April" sheetId="24" r:id="rId11"/>
    <sheet name="Mai" sheetId="25" r:id="rId12"/>
    <sheet name="Juni" sheetId="26" r:id="rId13"/>
    <sheet name="Juli" sheetId="27" r:id="rId14"/>
    <sheet name="August" sheetId="28" r:id="rId15"/>
    <sheet name="September" sheetId="29" r:id="rId16"/>
    <sheet name="Oktober" sheetId="30" r:id="rId17"/>
    <sheet name="November" sheetId="31" r:id="rId18"/>
    <sheet name="Dezember" sheetId="32" r:id="rId19"/>
    <sheet name="Ergänzungen" sheetId="19" r:id="rId20"/>
    <sheet name="für STR-LA" sheetId="20" state="hidden" r:id="rId21"/>
  </sheets>
  <definedNames>
    <definedName name="Z_BCBC1B11_4E9B_4E8B_8945_781F487FE216_.wvu.Cols" localSheetId="10" hidden="1">April!$H:$I</definedName>
    <definedName name="Z_BCBC1B11_4E9B_4E8B_8945_781F487FE216_.wvu.Cols" localSheetId="14" hidden="1">August!$H:$I</definedName>
    <definedName name="Z_BCBC1B11_4E9B_4E8B_8945_781F487FE216_.wvu.Cols" localSheetId="18" hidden="1">Dezember!$H:$I</definedName>
    <definedName name="Z_BCBC1B11_4E9B_4E8B_8945_781F487FE216_.wvu.Cols" localSheetId="8" hidden="1">Februar!$H:$I</definedName>
    <definedName name="Z_BCBC1B11_4E9B_4E8B_8945_781F487FE216_.wvu.Cols" localSheetId="6" hidden="1">Jahresübersicht!$G:$H</definedName>
    <definedName name="Z_BCBC1B11_4E9B_4E8B_8945_781F487FE216_.wvu.Cols" localSheetId="7" hidden="1">Januar!$H:$I</definedName>
    <definedName name="Z_BCBC1B11_4E9B_4E8B_8945_781F487FE216_.wvu.Cols" localSheetId="13" hidden="1">Juli!$H:$I</definedName>
    <definedName name="Z_BCBC1B11_4E9B_4E8B_8945_781F487FE216_.wvu.Cols" localSheetId="12" hidden="1">Juni!$H:$I</definedName>
    <definedName name="Z_BCBC1B11_4E9B_4E8B_8945_781F487FE216_.wvu.Cols" localSheetId="11" hidden="1">Mai!$H:$I</definedName>
    <definedName name="Z_BCBC1B11_4E9B_4E8B_8945_781F487FE216_.wvu.Cols" localSheetId="9" hidden="1">März!$H:$I</definedName>
    <definedName name="Z_BCBC1B11_4E9B_4E8B_8945_781F487FE216_.wvu.Cols" localSheetId="17" hidden="1">November!$H:$I</definedName>
    <definedName name="Z_BCBC1B11_4E9B_4E8B_8945_781F487FE216_.wvu.Cols" localSheetId="16" hidden="1">Oktober!$H:$I</definedName>
    <definedName name="Z_BCBC1B11_4E9B_4E8B_8945_781F487FE216_.wvu.Cols" localSheetId="15" hidden="1">September!$H:$I</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94" activeSheetId="6"/>
    <customWorkbookView name="Hoffmann, Katja - Persönliche Ansicht" guid="{BCBC1B11-4E9B-4E8B-8945-781F487FE216}" mergeInterval="0" personalView="1" xWindow="2" yWindow="1" windowWidth="1678" windowHeight="1008" tabRatio="866"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6" l="1"/>
  <c r="E20" i="6"/>
  <c r="E21" i="6"/>
  <c r="C19" i="6"/>
  <c r="D19" i="6"/>
  <c r="F19" i="6"/>
  <c r="F21" i="6" s="1"/>
  <c r="G19" i="6"/>
  <c r="G21" i="6" s="1"/>
  <c r="H19" i="6"/>
  <c r="I19" i="6"/>
  <c r="I21" i="6" s="1"/>
  <c r="J19" i="6"/>
  <c r="K19" i="6"/>
  <c r="L19" i="6"/>
  <c r="M19" i="6"/>
  <c r="N19" i="6"/>
  <c r="O19" i="6"/>
  <c r="P19" i="6"/>
  <c r="Q19" i="6"/>
  <c r="R19" i="6"/>
  <c r="B19" i="6"/>
  <c r="C20" i="6"/>
  <c r="D20" i="6"/>
  <c r="F20" i="6"/>
  <c r="G20" i="6"/>
  <c r="H20" i="6"/>
  <c r="I20" i="6"/>
  <c r="J20" i="6"/>
  <c r="K20" i="6"/>
  <c r="L20" i="6"/>
  <c r="M20" i="6"/>
  <c r="N20" i="6"/>
  <c r="O20" i="6"/>
  <c r="P20" i="6"/>
  <c r="Q20" i="6"/>
  <c r="R20" i="6"/>
  <c r="B20" i="6"/>
  <c r="C21" i="6"/>
  <c r="D21" i="6"/>
  <c r="H21" i="6"/>
  <c r="O21" i="6"/>
  <c r="P21" i="6"/>
  <c r="Q21" i="6"/>
  <c r="R21" i="6"/>
  <c r="N21" i="6" l="1"/>
  <c r="M21" i="6"/>
  <c r="L21" i="6"/>
  <c r="K21" i="6"/>
  <c r="J21" i="6"/>
  <c r="B5" i="6" l="1"/>
  <c r="B5" i="32"/>
  <c r="D38" i="22"/>
  <c r="E38" i="22"/>
  <c r="G38" i="22"/>
  <c r="H38" i="22"/>
  <c r="I38" i="22"/>
  <c r="K38" i="22"/>
  <c r="L38" i="22"/>
  <c r="M38" i="22"/>
  <c r="O38" i="22"/>
  <c r="P38" i="22"/>
  <c r="Q38" i="22"/>
  <c r="S38" i="22"/>
  <c r="C38" i="22"/>
  <c r="B37" i="22"/>
  <c r="A37" i="22" s="1"/>
  <c r="F37" i="22"/>
  <c r="J37" i="22"/>
  <c r="N37" i="22"/>
  <c r="R37" i="22"/>
  <c r="C10" i="6" l="1"/>
  <c r="D10" i="6"/>
  <c r="F10" i="6"/>
  <c r="G10" i="6"/>
  <c r="H10" i="6"/>
  <c r="J10" i="6"/>
  <c r="K10" i="6"/>
  <c r="L10" i="6"/>
  <c r="N10" i="6"/>
  <c r="O10" i="6"/>
  <c r="P10" i="6"/>
  <c r="R10" i="6"/>
  <c r="B10" i="6"/>
  <c r="B10" i="32"/>
  <c r="B11" i="32"/>
  <c r="A11" i="32" s="1"/>
  <c r="B12" i="32"/>
  <c r="B13" i="32"/>
  <c r="A13" i="32" s="1"/>
  <c r="B14" i="32"/>
  <c r="A14" i="32" s="1"/>
  <c r="B15" i="32"/>
  <c r="B16" i="32"/>
  <c r="A16" i="32" s="1"/>
  <c r="B17" i="32"/>
  <c r="B18" i="32"/>
  <c r="B19" i="32"/>
  <c r="A19" i="32" s="1"/>
  <c r="B20" i="32"/>
  <c r="B21" i="32"/>
  <c r="A21" i="32" s="1"/>
  <c r="B22" i="32"/>
  <c r="A22" i="32" s="1"/>
  <c r="B23" i="32"/>
  <c r="B24" i="32"/>
  <c r="A24" i="32" s="1"/>
  <c r="B25" i="32"/>
  <c r="B26" i="32"/>
  <c r="B27" i="32"/>
  <c r="A27" i="32" s="1"/>
  <c r="B28" i="32"/>
  <c r="B29" i="32"/>
  <c r="A29" i="32" s="1"/>
  <c r="B30" i="32"/>
  <c r="A30" i="32" s="1"/>
  <c r="B31" i="32"/>
  <c r="B32" i="32"/>
  <c r="A32" i="32" s="1"/>
  <c r="B33" i="32"/>
  <c r="B34" i="32"/>
  <c r="B35" i="32"/>
  <c r="A35" i="32" s="1"/>
  <c r="B36" i="32"/>
  <c r="B37" i="32"/>
  <c r="A37" i="32" s="1"/>
  <c r="B38" i="32"/>
  <c r="A38" i="32" s="1"/>
  <c r="B39" i="32"/>
  <c r="A39" i="32" s="1"/>
  <c r="B9" i="32"/>
  <c r="A9" i="32" s="1"/>
  <c r="B10" i="31"/>
  <c r="A10" i="31" s="1"/>
  <c r="B11" i="31"/>
  <c r="A11" i="31" s="1"/>
  <c r="B12" i="31"/>
  <c r="A12" i="31" s="1"/>
  <c r="B13" i="31"/>
  <c r="A13" i="31" s="1"/>
  <c r="B14" i="31"/>
  <c r="A14" i="31" s="1"/>
  <c r="B15" i="31"/>
  <c r="A15" i="31" s="1"/>
  <c r="B16" i="31"/>
  <c r="A16" i="31" s="1"/>
  <c r="B17" i="31"/>
  <c r="A17" i="31" s="1"/>
  <c r="B18" i="31"/>
  <c r="A18" i="31" s="1"/>
  <c r="B19" i="31"/>
  <c r="A19" i="31" s="1"/>
  <c r="B20" i="31"/>
  <c r="A20" i="31" s="1"/>
  <c r="B21" i="31"/>
  <c r="A21" i="31" s="1"/>
  <c r="B22" i="31"/>
  <c r="A22" i="31" s="1"/>
  <c r="B23" i="31"/>
  <c r="A23" i="31" s="1"/>
  <c r="B24" i="31"/>
  <c r="A24" i="31" s="1"/>
  <c r="B25" i="31"/>
  <c r="A25" i="31" s="1"/>
  <c r="B26" i="31"/>
  <c r="A26" i="31" s="1"/>
  <c r="B27" i="31"/>
  <c r="A27" i="31" s="1"/>
  <c r="B28" i="31"/>
  <c r="A28" i="31" s="1"/>
  <c r="B29" i="31"/>
  <c r="A29" i="31" s="1"/>
  <c r="B30" i="31"/>
  <c r="A30" i="31" s="1"/>
  <c r="B31" i="31"/>
  <c r="A31" i="31" s="1"/>
  <c r="B32" i="31"/>
  <c r="A32" i="31" s="1"/>
  <c r="B33" i="31"/>
  <c r="A33" i="31" s="1"/>
  <c r="B34" i="31"/>
  <c r="A34" i="31" s="1"/>
  <c r="B35" i="31"/>
  <c r="A35" i="31" s="1"/>
  <c r="B36" i="31"/>
  <c r="A36" i="31" s="1"/>
  <c r="B37" i="31"/>
  <c r="A37" i="31" s="1"/>
  <c r="B38" i="31"/>
  <c r="A38" i="31" s="1"/>
  <c r="B9" i="31"/>
  <c r="A9" i="31" s="1"/>
  <c r="B10" i="30"/>
  <c r="A10" i="30" s="1"/>
  <c r="B11" i="30"/>
  <c r="A11" i="30" s="1"/>
  <c r="B12" i="30"/>
  <c r="A12" i="30" s="1"/>
  <c r="B13" i="30"/>
  <c r="A13" i="30" s="1"/>
  <c r="B14" i="30"/>
  <c r="A14" i="30" s="1"/>
  <c r="B15" i="30"/>
  <c r="A15" i="30" s="1"/>
  <c r="B16" i="30"/>
  <c r="A16" i="30" s="1"/>
  <c r="B17" i="30"/>
  <c r="A17" i="30" s="1"/>
  <c r="B18" i="30"/>
  <c r="A18" i="30" s="1"/>
  <c r="B19" i="30"/>
  <c r="A19" i="30" s="1"/>
  <c r="B20" i="30"/>
  <c r="A20" i="30" s="1"/>
  <c r="B21" i="30"/>
  <c r="A21" i="30" s="1"/>
  <c r="B22" i="30"/>
  <c r="A22" i="30" s="1"/>
  <c r="B23" i="30"/>
  <c r="A23" i="30" s="1"/>
  <c r="B24" i="30"/>
  <c r="A24" i="30" s="1"/>
  <c r="B25" i="30"/>
  <c r="A25" i="30" s="1"/>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9" i="30"/>
  <c r="A9" i="30" s="1"/>
  <c r="B10" i="29"/>
  <c r="A10" i="29" s="1"/>
  <c r="B11" i="29"/>
  <c r="B12" i="29"/>
  <c r="B13" i="29"/>
  <c r="B14" i="29"/>
  <c r="B15" i="29"/>
  <c r="A15" i="29" s="1"/>
  <c r="B16" i="29"/>
  <c r="A16" i="29" s="1"/>
  <c r="B17" i="29"/>
  <c r="A17" i="29" s="1"/>
  <c r="B18" i="29"/>
  <c r="A18" i="29" s="1"/>
  <c r="B19" i="29"/>
  <c r="B20" i="29"/>
  <c r="B21" i="29"/>
  <c r="B22" i="29"/>
  <c r="B23" i="29"/>
  <c r="A23" i="29" s="1"/>
  <c r="B24" i="29"/>
  <c r="A24" i="29" s="1"/>
  <c r="B25" i="29"/>
  <c r="A25" i="29" s="1"/>
  <c r="B26" i="29"/>
  <c r="A26" i="29" s="1"/>
  <c r="B27" i="29"/>
  <c r="B28" i="29"/>
  <c r="B29" i="29"/>
  <c r="B30" i="29"/>
  <c r="B31" i="29"/>
  <c r="B32" i="29"/>
  <c r="A32" i="29" s="1"/>
  <c r="B33" i="29"/>
  <c r="A33" i="29" s="1"/>
  <c r="B34" i="29"/>
  <c r="A34" i="29" s="1"/>
  <c r="B35" i="29"/>
  <c r="B36" i="29"/>
  <c r="B37" i="29"/>
  <c r="B38" i="29"/>
  <c r="B9" i="29"/>
  <c r="A9" i="29" s="1"/>
  <c r="B10" i="28"/>
  <c r="B11" i="28"/>
  <c r="A11" i="28" s="1"/>
  <c r="B12" i="28"/>
  <c r="A12" i="28" s="1"/>
  <c r="B13" i="28"/>
  <c r="B14" i="28"/>
  <c r="A14" i="28" s="1"/>
  <c r="B15" i="28"/>
  <c r="B16" i="28"/>
  <c r="B17" i="28"/>
  <c r="B18" i="28"/>
  <c r="B19" i="28"/>
  <c r="A19" i="28" s="1"/>
  <c r="B20" i="28"/>
  <c r="A20" i="28" s="1"/>
  <c r="B21" i="28"/>
  <c r="B22" i="28"/>
  <c r="A22" i="28" s="1"/>
  <c r="B23" i="28"/>
  <c r="B24" i="28"/>
  <c r="B25" i="28"/>
  <c r="B26" i="28"/>
  <c r="B27" i="28"/>
  <c r="A27" i="28" s="1"/>
  <c r="B28" i="28"/>
  <c r="A28" i="28" s="1"/>
  <c r="B29" i="28"/>
  <c r="B30" i="28"/>
  <c r="A30" i="28" s="1"/>
  <c r="B31" i="28"/>
  <c r="B32" i="28"/>
  <c r="B33" i="28"/>
  <c r="A33" i="28" s="1"/>
  <c r="B34" i="28"/>
  <c r="B35" i="28"/>
  <c r="A35" i="28" s="1"/>
  <c r="B36" i="28"/>
  <c r="A36" i="28" s="1"/>
  <c r="B37" i="28"/>
  <c r="B38" i="28"/>
  <c r="A38" i="28" s="1"/>
  <c r="B39" i="28"/>
  <c r="B9" i="28"/>
  <c r="B10" i="27"/>
  <c r="A10" i="27" s="1"/>
  <c r="B11" i="27"/>
  <c r="A11" i="27" s="1"/>
  <c r="B12" i="27"/>
  <c r="A12" i="27" s="1"/>
  <c r="B13" i="27"/>
  <c r="A13" i="27" s="1"/>
  <c r="B14" i="27"/>
  <c r="B15" i="27"/>
  <c r="B16" i="27"/>
  <c r="B17" i="27"/>
  <c r="A17" i="27" s="1"/>
  <c r="B18" i="27"/>
  <c r="A18" i="27" s="1"/>
  <c r="B19" i="27"/>
  <c r="A19" i="27" s="1"/>
  <c r="B20" i="27"/>
  <c r="A20" i="27" s="1"/>
  <c r="B21" i="27"/>
  <c r="A21" i="27" s="1"/>
  <c r="B22" i="27"/>
  <c r="B23" i="27"/>
  <c r="B24" i="27"/>
  <c r="B25" i="27"/>
  <c r="A25" i="27" s="1"/>
  <c r="B26" i="27"/>
  <c r="B27" i="27"/>
  <c r="A27" i="27" s="1"/>
  <c r="B28" i="27"/>
  <c r="A28" i="27" s="1"/>
  <c r="B29" i="27"/>
  <c r="A29" i="27" s="1"/>
  <c r="B30" i="27"/>
  <c r="B31" i="27"/>
  <c r="B32" i="27"/>
  <c r="B33" i="27"/>
  <c r="A33" i="27" s="1"/>
  <c r="B34" i="27"/>
  <c r="A34" i="27" s="1"/>
  <c r="B35" i="27"/>
  <c r="A35" i="27" s="1"/>
  <c r="B36" i="27"/>
  <c r="A36" i="27" s="1"/>
  <c r="B37" i="27"/>
  <c r="A37" i="27" s="1"/>
  <c r="B38" i="27"/>
  <c r="B39" i="27"/>
  <c r="B9" i="27"/>
  <c r="B10" i="26"/>
  <c r="B11" i="26"/>
  <c r="A11" i="26" s="1"/>
  <c r="B12" i="26"/>
  <c r="B13" i="26"/>
  <c r="A13" i="26" s="1"/>
  <c r="B14" i="26"/>
  <c r="A14" i="26" s="1"/>
  <c r="B15" i="26"/>
  <c r="A15" i="26" s="1"/>
  <c r="B16" i="26"/>
  <c r="A16" i="26" s="1"/>
  <c r="B17" i="26"/>
  <c r="A17" i="26" s="1"/>
  <c r="B18" i="26"/>
  <c r="A18" i="26" s="1"/>
  <c r="B19" i="26"/>
  <c r="A19" i="26" s="1"/>
  <c r="B20" i="26"/>
  <c r="B21" i="26"/>
  <c r="A21" i="26" s="1"/>
  <c r="B22" i="26"/>
  <c r="A22" i="26" s="1"/>
  <c r="B23" i="26"/>
  <c r="A23" i="26" s="1"/>
  <c r="B24" i="26"/>
  <c r="A24" i="26" s="1"/>
  <c r="B25" i="26"/>
  <c r="B26" i="26"/>
  <c r="A26" i="26" s="1"/>
  <c r="B27" i="26"/>
  <c r="A27" i="26" s="1"/>
  <c r="B28" i="26"/>
  <c r="B29" i="26"/>
  <c r="A29" i="26" s="1"/>
  <c r="B30" i="26"/>
  <c r="A30" i="26" s="1"/>
  <c r="B31" i="26"/>
  <c r="A31" i="26" s="1"/>
  <c r="B32" i="26"/>
  <c r="A32" i="26" s="1"/>
  <c r="B33" i="26"/>
  <c r="A33" i="26" s="1"/>
  <c r="B34" i="26"/>
  <c r="B35" i="26"/>
  <c r="A35" i="26" s="1"/>
  <c r="B36" i="26"/>
  <c r="B37" i="26"/>
  <c r="A37" i="26" s="1"/>
  <c r="B38" i="26"/>
  <c r="A38" i="26" s="1"/>
  <c r="B9" i="26"/>
  <c r="B10" i="25"/>
  <c r="B11" i="25"/>
  <c r="B12" i="25"/>
  <c r="B13" i="25"/>
  <c r="A13" i="25" s="1"/>
  <c r="B14" i="25"/>
  <c r="A14" i="25" s="1"/>
  <c r="B15" i="25"/>
  <c r="A15" i="25" s="1"/>
  <c r="B16" i="25"/>
  <c r="A16" i="25" s="1"/>
  <c r="B17" i="25"/>
  <c r="A17" i="25" s="1"/>
  <c r="B18" i="25"/>
  <c r="B19" i="25"/>
  <c r="B20" i="25"/>
  <c r="A20" i="25" s="1"/>
  <c r="B21" i="25"/>
  <c r="A21" i="25" s="1"/>
  <c r="B22" i="25"/>
  <c r="A22" i="25" s="1"/>
  <c r="B23" i="25"/>
  <c r="A23" i="25" s="1"/>
  <c r="B24" i="25"/>
  <c r="A24" i="25" s="1"/>
  <c r="B25" i="25"/>
  <c r="A25" i="25" s="1"/>
  <c r="B26" i="25"/>
  <c r="B27" i="25"/>
  <c r="B28" i="25"/>
  <c r="A28" i="25" s="1"/>
  <c r="B29" i="25"/>
  <c r="A29" i="25" s="1"/>
  <c r="B30" i="25"/>
  <c r="A30" i="25" s="1"/>
  <c r="B31" i="25"/>
  <c r="A31" i="25" s="1"/>
  <c r="B32" i="25"/>
  <c r="A32" i="25" s="1"/>
  <c r="B33" i="25"/>
  <c r="A33" i="25" s="1"/>
  <c r="B34" i="25"/>
  <c r="B35" i="25"/>
  <c r="B36" i="25"/>
  <c r="B37" i="25"/>
  <c r="A37" i="25" s="1"/>
  <c r="B38" i="25"/>
  <c r="A38" i="25" s="1"/>
  <c r="B39" i="25"/>
  <c r="A39" i="25" s="1"/>
  <c r="B9" i="25"/>
  <c r="A9" i="25" s="1"/>
  <c r="B10" i="24"/>
  <c r="B11" i="24"/>
  <c r="B12" i="24"/>
  <c r="B13" i="24"/>
  <c r="A13" i="24" s="1"/>
  <c r="B14" i="24"/>
  <c r="A14" i="24" s="1"/>
  <c r="B15" i="24"/>
  <c r="A15" i="24" s="1"/>
  <c r="B16" i="24"/>
  <c r="A16" i="24" s="1"/>
  <c r="B17" i="24"/>
  <c r="A17" i="24" s="1"/>
  <c r="B18" i="24"/>
  <c r="B19" i="24"/>
  <c r="B20" i="24"/>
  <c r="B21" i="24"/>
  <c r="A21" i="24" s="1"/>
  <c r="B22" i="24"/>
  <c r="A22" i="24" s="1"/>
  <c r="B23" i="24"/>
  <c r="A23" i="24" s="1"/>
  <c r="B24" i="24"/>
  <c r="A24" i="24" s="1"/>
  <c r="B25" i="24"/>
  <c r="A25" i="24" s="1"/>
  <c r="B26" i="24"/>
  <c r="B27" i="24"/>
  <c r="B28" i="24"/>
  <c r="B29" i="24"/>
  <c r="A29" i="24" s="1"/>
  <c r="B30" i="24"/>
  <c r="A30" i="24" s="1"/>
  <c r="B31" i="24"/>
  <c r="A31" i="24" s="1"/>
  <c r="B32" i="24"/>
  <c r="A32" i="24" s="1"/>
  <c r="B33" i="24"/>
  <c r="A33" i="24" s="1"/>
  <c r="B34" i="24"/>
  <c r="B35" i="24"/>
  <c r="B36" i="24"/>
  <c r="B37" i="24"/>
  <c r="A37" i="24" s="1"/>
  <c r="B38" i="24"/>
  <c r="A38" i="24" s="1"/>
  <c r="B9" i="24"/>
  <c r="B10" i="23"/>
  <c r="A10" i="23" s="1"/>
  <c r="B11" i="23"/>
  <c r="A11" i="23" s="1"/>
  <c r="B12" i="23"/>
  <c r="B13" i="23"/>
  <c r="B14" i="23"/>
  <c r="B15" i="23"/>
  <c r="A15" i="23" s="1"/>
  <c r="B16" i="23"/>
  <c r="A16" i="23" s="1"/>
  <c r="B17" i="23"/>
  <c r="A17" i="23" s="1"/>
  <c r="B18" i="23"/>
  <c r="A18" i="23" s="1"/>
  <c r="B19" i="23"/>
  <c r="A19" i="23" s="1"/>
  <c r="B20" i="23"/>
  <c r="B21" i="23"/>
  <c r="B22" i="23"/>
  <c r="B23" i="23"/>
  <c r="A23" i="23" s="1"/>
  <c r="B24" i="23"/>
  <c r="A24" i="23" s="1"/>
  <c r="B25" i="23"/>
  <c r="A25" i="23" s="1"/>
  <c r="B26" i="23"/>
  <c r="A26" i="23" s="1"/>
  <c r="B27" i="23"/>
  <c r="A27" i="23" s="1"/>
  <c r="B28" i="23"/>
  <c r="B29" i="23"/>
  <c r="B30" i="23"/>
  <c r="B31" i="23"/>
  <c r="A31" i="23" s="1"/>
  <c r="B32" i="23"/>
  <c r="A32" i="23" s="1"/>
  <c r="B33" i="23"/>
  <c r="A33" i="23" s="1"/>
  <c r="B34" i="23"/>
  <c r="A34" i="23" s="1"/>
  <c r="B35" i="23"/>
  <c r="A35" i="23" s="1"/>
  <c r="B36" i="23"/>
  <c r="B37" i="23"/>
  <c r="B38" i="23"/>
  <c r="B39" i="23"/>
  <c r="A39" i="23" s="1"/>
  <c r="B9" i="23"/>
  <c r="A9" i="23" s="1"/>
  <c r="B10" i="22"/>
  <c r="B11" i="22"/>
  <c r="B12" i="22"/>
  <c r="A12" i="22" s="1"/>
  <c r="B13" i="22"/>
  <c r="B14" i="22"/>
  <c r="B15" i="22"/>
  <c r="B16" i="22"/>
  <c r="A16" i="22" s="1"/>
  <c r="B17" i="22"/>
  <c r="A17" i="22" s="1"/>
  <c r="B18" i="22"/>
  <c r="B19" i="22"/>
  <c r="A19" i="22" s="1"/>
  <c r="B20" i="22"/>
  <c r="A20" i="22" s="1"/>
  <c r="B21" i="22"/>
  <c r="B22" i="22"/>
  <c r="B23" i="22"/>
  <c r="B24" i="22"/>
  <c r="A24" i="22" s="1"/>
  <c r="B25" i="22"/>
  <c r="A25" i="22" s="1"/>
  <c r="B26" i="22"/>
  <c r="B27" i="22"/>
  <c r="A27" i="22" s="1"/>
  <c r="B28" i="22"/>
  <c r="A28" i="22" s="1"/>
  <c r="B29" i="22"/>
  <c r="B30" i="22"/>
  <c r="B31" i="22"/>
  <c r="B32" i="22"/>
  <c r="A32" i="22" s="1"/>
  <c r="B33" i="22"/>
  <c r="A33" i="22" s="1"/>
  <c r="B34" i="22"/>
  <c r="B35" i="22"/>
  <c r="A35" i="22" s="1"/>
  <c r="B36" i="22"/>
  <c r="A36" i="22" s="1"/>
  <c r="B9" i="22"/>
  <c r="S40" i="32"/>
  <c r="Q40" i="32"/>
  <c r="P40" i="32"/>
  <c r="O40" i="32"/>
  <c r="M40" i="32"/>
  <c r="L40" i="32"/>
  <c r="K40" i="32"/>
  <c r="I40" i="32"/>
  <c r="H40" i="32"/>
  <c r="G40" i="32"/>
  <c r="E40" i="32"/>
  <c r="D40" i="32"/>
  <c r="C40" i="32"/>
  <c r="R39" i="32"/>
  <c r="N39" i="32"/>
  <c r="J39" i="32"/>
  <c r="F39" i="32"/>
  <c r="R38" i="32"/>
  <c r="N38" i="32"/>
  <c r="J38" i="32"/>
  <c r="F38" i="32"/>
  <c r="R37" i="32"/>
  <c r="N37" i="32"/>
  <c r="J37" i="32"/>
  <c r="F37" i="32"/>
  <c r="R36" i="32"/>
  <c r="N36" i="32"/>
  <c r="J36" i="32"/>
  <c r="F36" i="32"/>
  <c r="A36" i="32"/>
  <c r="R35" i="32"/>
  <c r="N35" i="32"/>
  <c r="J35" i="32"/>
  <c r="F35" i="32"/>
  <c r="R34" i="32"/>
  <c r="N34" i="32"/>
  <c r="J34" i="32"/>
  <c r="F34" i="32"/>
  <c r="A34" i="32"/>
  <c r="R33" i="32"/>
  <c r="N33" i="32"/>
  <c r="J33" i="32"/>
  <c r="F33" i="32"/>
  <c r="A33" i="32"/>
  <c r="R32" i="32"/>
  <c r="N32" i="32"/>
  <c r="J32" i="32"/>
  <c r="F32" i="32"/>
  <c r="R31" i="32"/>
  <c r="N31" i="32"/>
  <c r="J31" i="32"/>
  <c r="F31" i="32"/>
  <c r="A31" i="32"/>
  <c r="R30" i="32"/>
  <c r="N30" i="32"/>
  <c r="J30" i="32"/>
  <c r="F30" i="32"/>
  <c r="R29" i="32"/>
  <c r="N29" i="32"/>
  <c r="J29" i="32"/>
  <c r="F29" i="32"/>
  <c r="R28" i="32"/>
  <c r="N28" i="32"/>
  <c r="J28" i="32"/>
  <c r="F28" i="32"/>
  <c r="A28" i="32"/>
  <c r="R27" i="32"/>
  <c r="N27" i="32"/>
  <c r="J27" i="32"/>
  <c r="F27" i="32"/>
  <c r="R26" i="32"/>
  <c r="N26" i="32"/>
  <c r="J26" i="32"/>
  <c r="F26" i="32"/>
  <c r="A26" i="32"/>
  <c r="R25" i="32"/>
  <c r="N25" i="32"/>
  <c r="J25" i="32"/>
  <c r="F25" i="32"/>
  <c r="A25" i="32"/>
  <c r="R24" i="32"/>
  <c r="N24" i="32"/>
  <c r="J24" i="32"/>
  <c r="F24" i="32"/>
  <c r="R23" i="32"/>
  <c r="N23" i="32"/>
  <c r="J23" i="32"/>
  <c r="F23" i="32"/>
  <c r="A23" i="32"/>
  <c r="R22" i="32"/>
  <c r="N22" i="32"/>
  <c r="J22" i="32"/>
  <c r="F22" i="32"/>
  <c r="R21" i="32"/>
  <c r="N21" i="32"/>
  <c r="J21" i="32"/>
  <c r="F21" i="32"/>
  <c r="R20" i="32"/>
  <c r="N20" i="32"/>
  <c r="J20" i="32"/>
  <c r="F20" i="32"/>
  <c r="A20" i="32"/>
  <c r="R19" i="32"/>
  <c r="N19" i="32"/>
  <c r="J19" i="32"/>
  <c r="F19" i="32"/>
  <c r="R18" i="32"/>
  <c r="N18" i="32"/>
  <c r="J18" i="32"/>
  <c r="F18" i="32"/>
  <c r="A18" i="32"/>
  <c r="R17" i="32"/>
  <c r="N17" i="32"/>
  <c r="J17" i="32"/>
  <c r="F17" i="32"/>
  <c r="A17" i="32"/>
  <c r="R16" i="32"/>
  <c r="N16" i="32"/>
  <c r="J16" i="32"/>
  <c r="F16" i="32"/>
  <c r="R15" i="32"/>
  <c r="N15" i="32"/>
  <c r="J15" i="32"/>
  <c r="F15" i="32"/>
  <c r="A15" i="32"/>
  <c r="R14" i="32"/>
  <c r="N14" i="32"/>
  <c r="J14" i="32"/>
  <c r="F14" i="32"/>
  <c r="R13" i="32"/>
  <c r="N13" i="32"/>
  <c r="J13" i="32"/>
  <c r="F13" i="32"/>
  <c r="R12" i="32"/>
  <c r="N12" i="32"/>
  <c r="J12" i="32"/>
  <c r="F12" i="32"/>
  <c r="A12" i="32"/>
  <c r="R11" i="32"/>
  <c r="N11" i="32"/>
  <c r="J11" i="32"/>
  <c r="F11" i="32"/>
  <c r="R10" i="32"/>
  <c r="N10" i="32"/>
  <c r="J10" i="32"/>
  <c r="F10" i="32"/>
  <c r="A10" i="32"/>
  <c r="R9" i="32"/>
  <c r="N9" i="32"/>
  <c r="J9" i="32"/>
  <c r="J40" i="32" s="1"/>
  <c r="F9" i="32"/>
  <c r="S8" i="32"/>
  <c r="R8" i="32"/>
  <c r="Q8" i="32"/>
  <c r="P8" i="32"/>
  <c r="O8" i="32"/>
  <c r="M8" i="32"/>
  <c r="L8" i="32"/>
  <c r="K8" i="32"/>
  <c r="I8" i="32"/>
  <c r="H8" i="32"/>
  <c r="G8" i="32"/>
  <c r="O7" i="32"/>
  <c r="K7" i="32"/>
  <c r="G7" i="32"/>
  <c r="C7" i="32"/>
  <c r="B4" i="32"/>
  <c r="B3" i="32"/>
  <c r="B1" i="32"/>
  <c r="S39" i="31"/>
  <c r="Q39" i="31"/>
  <c r="P39" i="31"/>
  <c r="O39" i="31"/>
  <c r="M39" i="31"/>
  <c r="L39" i="31"/>
  <c r="K39" i="31"/>
  <c r="I39" i="31"/>
  <c r="H39" i="31"/>
  <c r="G39" i="31"/>
  <c r="E39" i="31"/>
  <c r="D39" i="31"/>
  <c r="C39" i="31"/>
  <c r="R38" i="31"/>
  <c r="N38" i="31"/>
  <c r="J38" i="31"/>
  <c r="F38" i="31"/>
  <c r="R37" i="31"/>
  <c r="N37" i="31"/>
  <c r="J37" i="31"/>
  <c r="F37" i="31"/>
  <c r="R36" i="31"/>
  <c r="N36" i="31"/>
  <c r="J36" i="31"/>
  <c r="F36" i="31"/>
  <c r="R35" i="31"/>
  <c r="N35" i="31"/>
  <c r="J35" i="31"/>
  <c r="F35" i="31"/>
  <c r="R34" i="31"/>
  <c r="N34" i="31"/>
  <c r="J34" i="31"/>
  <c r="F34" i="31"/>
  <c r="R33" i="31"/>
  <c r="N33" i="31"/>
  <c r="J33" i="31"/>
  <c r="F33" i="31"/>
  <c r="R32" i="31"/>
  <c r="N32" i="31"/>
  <c r="J32" i="31"/>
  <c r="F32" i="31"/>
  <c r="R31" i="31"/>
  <c r="N31" i="31"/>
  <c r="J31" i="31"/>
  <c r="F31" i="31"/>
  <c r="R30" i="31"/>
  <c r="N30" i="31"/>
  <c r="J30" i="31"/>
  <c r="F30" i="31"/>
  <c r="R29" i="31"/>
  <c r="N29" i="31"/>
  <c r="J29" i="31"/>
  <c r="F29" i="31"/>
  <c r="R28" i="31"/>
  <c r="N28" i="31"/>
  <c r="J28" i="31"/>
  <c r="F28" i="31"/>
  <c r="R27" i="31"/>
  <c r="N27" i="31"/>
  <c r="J27" i="31"/>
  <c r="F27" i="31"/>
  <c r="R26" i="31"/>
  <c r="N26" i="31"/>
  <c r="J26" i="31"/>
  <c r="F26" i="31"/>
  <c r="R25" i="31"/>
  <c r="N25" i="31"/>
  <c r="J25" i="31"/>
  <c r="F25" i="31"/>
  <c r="R24" i="31"/>
  <c r="N24" i="31"/>
  <c r="J24" i="31"/>
  <c r="F24" i="31"/>
  <c r="R23" i="31"/>
  <c r="N23" i="31"/>
  <c r="J23" i="31"/>
  <c r="F23" i="31"/>
  <c r="R22" i="31"/>
  <c r="N22" i="31"/>
  <c r="J22" i="31"/>
  <c r="F22" i="31"/>
  <c r="R21" i="31"/>
  <c r="N21" i="31"/>
  <c r="J21" i="31"/>
  <c r="F21" i="31"/>
  <c r="R20" i="31"/>
  <c r="N20" i="31"/>
  <c r="J20" i="31"/>
  <c r="F20" i="31"/>
  <c r="R19" i="31"/>
  <c r="N19" i="31"/>
  <c r="J19" i="31"/>
  <c r="F19" i="31"/>
  <c r="R18" i="31"/>
  <c r="N18" i="31"/>
  <c r="J18" i="31"/>
  <c r="F18" i="31"/>
  <c r="R17" i="31"/>
  <c r="N17" i="31"/>
  <c r="J17" i="31"/>
  <c r="F17" i="31"/>
  <c r="R16" i="31"/>
  <c r="N16" i="31"/>
  <c r="J16" i="31"/>
  <c r="F16" i="31"/>
  <c r="R15" i="31"/>
  <c r="N15" i="31"/>
  <c r="J15" i="31"/>
  <c r="F15" i="31"/>
  <c r="R14" i="31"/>
  <c r="N14" i="31"/>
  <c r="J14" i="31"/>
  <c r="F14" i="31"/>
  <c r="R13" i="31"/>
  <c r="N13" i="31"/>
  <c r="J13" i="31"/>
  <c r="F13" i="31"/>
  <c r="R12" i="31"/>
  <c r="N12" i="31"/>
  <c r="J12" i="31"/>
  <c r="F12" i="31"/>
  <c r="R11" i="31"/>
  <c r="N11" i="31"/>
  <c r="J11" i="31"/>
  <c r="F11" i="31"/>
  <c r="R10" i="31"/>
  <c r="N10" i="31"/>
  <c r="J10" i="31"/>
  <c r="F10" i="31"/>
  <c r="R9" i="31"/>
  <c r="N9" i="31"/>
  <c r="N39" i="31" s="1"/>
  <c r="J9" i="31"/>
  <c r="F9" i="31"/>
  <c r="S8" i="31"/>
  <c r="R8" i="31"/>
  <c r="Q8" i="31"/>
  <c r="P8" i="31"/>
  <c r="O8" i="31"/>
  <c r="M8" i="31"/>
  <c r="L8" i="31"/>
  <c r="K8" i="31"/>
  <c r="I8" i="31"/>
  <c r="H8" i="31"/>
  <c r="G8" i="31"/>
  <c r="O7" i="31"/>
  <c r="K7" i="31"/>
  <c r="G7" i="31"/>
  <c r="C7" i="31"/>
  <c r="B5" i="31"/>
  <c r="B4" i="31"/>
  <c r="B3" i="31"/>
  <c r="B1" i="31"/>
  <c r="S40" i="30"/>
  <c r="R18" i="6" s="1"/>
  <c r="Q40" i="30"/>
  <c r="P18" i="6" s="1"/>
  <c r="P40" i="30"/>
  <c r="O18" i="6" s="1"/>
  <c r="O40" i="30"/>
  <c r="N18" i="6" s="1"/>
  <c r="M40" i="30"/>
  <c r="L18" i="6" s="1"/>
  <c r="L40" i="30"/>
  <c r="K18" i="6" s="1"/>
  <c r="K40" i="30"/>
  <c r="J18" i="6" s="1"/>
  <c r="I40" i="30"/>
  <c r="H18" i="6" s="1"/>
  <c r="H40" i="30"/>
  <c r="G18" i="6" s="1"/>
  <c r="G40" i="30"/>
  <c r="F18" i="6" s="1"/>
  <c r="E40" i="30"/>
  <c r="D18" i="6" s="1"/>
  <c r="D40" i="30"/>
  <c r="C18" i="6" s="1"/>
  <c r="C40" i="30"/>
  <c r="B18" i="6" s="1"/>
  <c r="R39" i="30"/>
  <c r="N39" i="30"/>
  <c r="J39" i="30"/>
  <c r="F39" i="30"/>
  <c r="R38" i="30"/>
  <c r="N38" i="30"/>
  <c r="J38" i="30"/>
  <c r="F38" i="30"/>
  <c r="R37" i="30"/>
  <c r="N37" i="30"/>
  <c r="J37" i="30"/>
  <c r="F37" i="30"/>
  <c r="R36" i="30"/>
  <c r="N36" i="30"/>
  <c r="J36" i="30"/>
  <c r="F36" i="30"/>
  <c r="R35" i="30"/>
  <c r="N35" i="30"/>
  <c r="J35" i="30"/>
  <c r="F35" i="30"/>
  <c r="R34" i="30"/>
  <c r="N34" i="30"/>
  <c r="J34" i="30"/>
  <c r="F34" i="30"/>
  <c r="R33" i="30"/>
  <c r="N33" i="30"/>
  <c r="J33" i="30"/>
  <c r="F33" i="30"/>
  <c r="R32" i="30"/>
  <c r="N32" i="30"/>
  <c r="J32" i="30"/>
  <c r="F32" i="30"/>
  <c r="R31" i="30"/>
  <c r="N31" i="30"/>
  <c r="J31" i="30"/>
  <c r="F31" i="30"/>
  <c r="R30" i="30"/>
  <c r="N30" i="30"/>
  <c r="J30" i="30"/>
  <c r="F30" i="30"/>
  <c r="R29" i="30"/>
  <c r="N29" i="30"/>
  <c r="J29" i="30"/>
  <c r="F29" i="30"/>
  <c r="R28" i="30"/>
  <c r="N28" i="30"/>
  <c r="J28" i="30"/>
  <c r="F28" i="30"/>
  <c r="R27" i="30"/>
  <c r="N27" i="30"/>
  <c r="J27" i="30"/>
  <c r="F27" i="30"/>
  <c r="R26" i="30"/>
  <c r="N26" i="30"/>
  <c r="J26" i="30"/>
  <c r="F26" i="30"/>
  <c r="R25" i="30"/>
  <c r="N25" i="30"/>
  <c r="J25" i="30"/>
  <c r="F25" i="30"/>
  <c r="R24" i="30"/>
  <c r="N24" i="30"/>
  <c r="J24" i="30"/>
  <c r="F24" i="30"/>
  <c r="R23" i="30"/>
  <c r="N23" i="30"/>
  <c r="J23" i="30"/>
  <c r="F23" i="30"/>
  <c r="R22" i="30"/>
  <c r="N22" i="30"/>
  <c r="J22" i="30"/>
  <c r="F22" i="30"/>
  <c r="R21" i="30"/>
  <c r="N21" i="30"/>
  <c r="J21" i="30"/>
  <c r="F21" i="30"/>
  <c r="R20" i="30"/>
  <c r="N20" i="30"/>
  <c r="J20" i="30"/>
  <c r="F20" i="30"/>
  <c r="R19" i="30"/>
  <c r="N19" i="30"/>
  <c r="J19" i="30"/>
  <c r="F19" i="30"/>
  <c r="R18" i="30"/>
  <c r="N18" i="30"/>
  <c r="J18" i="30"/>
  <c r="F18" i="30"/>
  <c r="R17" i="30"/>
  <c r="N17" i="30"/>
  <c r="J17" i="30"/>
  <c r="F17" i="30"/>
  <c r="R16" i="30"/>
  <c r="N16" i="30"/>
  <c r="J16" i="30"/>
  <c r="F16" i="30"/>
  <c r="R15" i="30"/>
  <c r="N15" i="30"/>
  <c r="J15" i="30"/>
  <c r="F15" i="30"/>
  <c r="R14" i="30"/>
  <c r="N14" i="30"/>
  <c r="J14" i="30"/>
  <c r="F14" i="30"/>
  <c r="R13" i="30"/>
  <c r="N13" i="30"/>
  <c r="J13" i="30"/>
  <c r="F13" i="30"/>
  <c r="R12" i="30"/>
  <c r="N12" i="30"/>
  <c r="J12" i="30"/>
  <c r="F12" i="30"/>
  <c r="R11" i="30"/>
  <c r="N11" i="30"/>
  <c r="J11" i="30"/>
  <c r="F11" i="30"/>
  <c r="R10" i="30"/>
  <c r="N10" i="30"/>
  <c r="J10" i="30"/>
  <c r="F10" i="30"/>
  <c r="R9" i="30"/>
  <c r="R40" i="30" s="1"/>
  <c r="Q18" i="6" s="1"/>
  <c r="N9" i="30"/>
  <c r="J9" i="30"/>
  <c r="F9" i="30"/>
  <c r="S8" i="30"/>
  <c r="R8" i="30"/>
  <c r="Q8" i="30"/>
  <c r="P8" i="30"/>
  <c r="O8" i="30"/>
  <c r="M8" i="30"/>
  <c r="L8" i="30"/>
  <c r="K8" i="30"/>
  <c r="I8" i="30"/>
  <c r="H8" i="30"/>
  <c r="G8" i="30"/>
  <c r="O7" i="30"/>
  <c r="K7" i="30"/>
  <c r="G7" i="30"/>
  <c r="C7" i="30"/>
  <c r="B5" i="30"/>
  <c r="B4" i="30"/>
  <c r="B3" i="30"/>
  <c r="B1" i="30"/>
  <c r="S39" i="29"/>
  <c r="R17" i="6" s="1"/>
  <c r="Q39" i="29"/>
  <c r="P17" i="6" s="1"/>
  <c r="P39" i="29"/>
  <c r="O17" i="6" s="1"/>
  <c r="O39" i="29"/>
  <c r="N17" i="6" s="1"/>
  <c r="M39" i="29"/>
  <c r="L17" i="6" s="1"/>
  <c r="L39" i="29"/>
  <c r="K17" i="6" s="1"/>
  <c r="K39" i="29"/>
  <c r="J17" i="6" s="1"/>
  <c r="I39" i="29"/>
  <c r="H17" i="6" s="1"/>
  <c r="H39" i="29"/>
  <c r="G17" i="6" s="1"/>
  <c r="G39" i="29"/>
  <c r="F17" i="6" s="1"/>
  <c r="E39" i="29"/>
  <c r="D17" i="6" s="1"/>
  <c r="D39" i="29"/>
  <c r="C17" i="6" s="1"/>
  <c r="C39" i="29"/>
  <c r="B17" i="6" s="1"/>
  <c r="R38" i="29"/>
  <c r="N38" i="29"/>
  <c r="J38" i="29"/>
  <c r="F38" i="29"/>
  <c r="A38" i="29"/>
  <c r="R37" i="29"/>
  <c r="N37" i="29"/>
  <c r="J37" i="29"/>
  <c r="F37" i="29"/>
  <c r="A37" i="29"/>
  <c r="R36" i="29"/>
  <c r="N36" i="29"/>
  <c r="J36" i="29"/>
  <c r="F36" i="29"/>
  <c r="A36" i="29"/>
  <c r="R35" i="29"/>
  <c r="N35" i="29"/>
  <c r="J35" i="29"/>
  <c r="F35" i="29"/>
  <c r="A35" i="29"/>
  <c r="R34" i="29"/>
  <c r="N34" i="29"/>
  <c r="J34" i="29"/>
  <c r="F34" i="29"/>
  <c r="R33" i="29"/>
  <c r="N33" i="29"/>
  <c r="J33" i="29"/>
  <c r="F33" i="29"/>
  <c r="R32" i="29"/>
  <c r="N32" i="29"/>
  <c r="J32" i="29"/>
  <c r="F32" i="29"/>
  <c r="R31" i="29"/>
  <c r="N31" i="29"/>
  <c r="J31" i="29"/>
  <c r="F31" i="29"/>
  <c r="A31" i="29"/>
  <c r="R30" i="29"/>
  <c r="N30" i="29"/>
  <c r="J30" i="29"/>
  <c r="F30" i="29"/>
  <c r="A30" i="29"/>
  <c r="R29" i="29"/>
  <c r="N29" i="29"/>
  <c r="J29" i="29"/>
  <c r="F29" i="29"/>
  <c r="A29" i="29"/>
  <c r="R28" i="29"/>
  <c r="N28" i="29"/>
  <c r="J28" i="29"/>
  <c r="F28" i="29"/>
  <c r="A28" i="29"/>
  <c r="R27" i="29"/>
  <c r="N27" i="29"/>
  <c r="J27" i="29"/>
  <c r="F27" i="29"/>
  <c r="A27" i="29"/>
  <c r="R26" i="29"/>
  <c r="N26" i="29"/>
  <c r="J26" i="29"/>
  <c r="F26" i="29"/>
  <c r="R25" i="29"/>
  <c r="N25" i="29"/>
  <c r="J25" i="29"/>
  <c r="F25" i="29"/>
  <c r="R24" i="29"/>
  <c r="N24" i="29"/>
  <c r="J24" i="29"/>
  <c r="F24" i="29"/>
  <c r="R23" i="29"/>
  <c r="N23" i="29"/>
  <c r="J23" i="29"/>
  <c r="F23" i="29"/>
  <c r="R22" i="29"/>
  <c r="N22" i="29"/>
  <c r="J22" i="29"/>
  <c r="F22" i="29"/>
  <c r="A22" i="29"/>
  <c r="R21" i="29"/>
  <c r="N21" i="29"/>
  <c r="J21" i="29"/>
  <c r="F21" i="29"/>
  <c r="A21" i="29"/>
  <c r="R20" i="29"/>
  <c r="N20" i="29"/>
  <c r="J20" i="29"/>
  <c r="F20" i="29"/>
  <c r="A20" i="29"/>
  <c r="R19" i="29"/>
  <c r="N19" i="29"/>
  <c r="J19" i="29"/>
  <c r="F19" i="29"/>
  <c r="A19" i="29"/>
  <c r="R18" i="29"/>
  <c r="N18" i="29"/>
  <c r="J18" i="29"/>
  <c r="F18" i="29"/>
  <c r="R17" i="29"/>
  <c r="N17" i="29"/>
  <c r="J17" i="29"/>
  <c r="F17" i="29"/>
  <c r="R16" i="29"/>
  <c r="N16" i="29"/>
  <c r="J16" i="29"/>
  <c r="F16" i="29"/>
  <c r="R15" i="29"/>
  <c r="N15" i="29"/>
  <c r="J15" i="29"/>
  <c r="F15" i="29"/>
  <c r="R14" i="29"/>
  <c r="N14" i="29"/>
  <c r="J14" i="29"/>
  <c r="F14" i="29"/>
  <c r="A14" i="29"/>
  <c r="R13" i="29"/>
  <c r="N13" i="29"/>
  <c r="J13" i="29"/>
  <c r="F13" i="29"/>
  <c r="A13" i="29"/>
  <c r="R12" i="29"/>
  <c r="N12" i="29"/>
  <c r="J12" i="29"/>
  <c r="F12" i="29"/>
  <c r="A12" i="29"/>
  <c r="R11" i="29"/>
  <c r="N11" i="29"/>
  <c r="J11" i="29"/>
  <c r="F11" i="29"/>
  <c r="A11" i="29"/>
  <c r="R10" i="29"/>
  <c r="N10" i="29"/>
  <c r="J10" i="29"/>
  <c r="F10" i="29"/>
  <c r="R9" i="29"/>
  <c r="N9" i="29"/>
  <c r="J9" i="29"/>
  <c r="F9" i="29"/>
  <c r="S8" i="29"/>
  <c r="R8" i="29"/>
  <c r="Q8" i="29"/>
  <c r="P8" i="29"/>
  <c r="O8" i="29"/>
  <c r="M8" i="29"/>
  <c r="L8" i="29"/>
  <c r="K8" i="29"/>
  <c r="I8" i="29"/>
  <c r="H8" i="29"/>
  <c r="G8" i="29"/>
  <c r="O7" i="29"/>
  <c r="K7" i="29"/>
  <c r="G7" i="29"/>
  <c r="C7" i="29"/>
  <c r="B5" i="29"/>
  <c r="B4" i="29"/>
  <c r="B3" i="29"/>
  <c r="B1" i="29"/>
  <c r="S40" i="28"/>
  <c r="R16" i="6" s="1"/>
  <c r="Q40" i="28"/>
  <c r="P16" i="6" s="1"/>
  <c r="P40" i="28"/>
  <c r="O16" i="6" s="1"/>
  <c r="O40" i="28"/>
  <c r="N16" i="6" s="1"/>
  <c r="M40" i="28"/>
  <c r="L16" i="6" s="1"/>
  <c r="L40" i="28"/>
  <c r="K16" i="6" s="1"/>
  <c r="K40" i="28"/>
  <c r="J16" i="6" s="1"/>
  <c r="I40" i="28"/>
  <c r="H16" i="6" s="1"/>
  <c r="H40" i="28"/>
  <c r="G16" i="6" s="1"/>
  <c r="G40" i="28"/>
  <c r="F16" i="6" s="1"/>
  <c r="E40" i="28"/>
  <c r="D16" i="6" s="1"/>
  <c r="D40" i="28"/>
  <c r="C16" i="6" s="1"/>
  <c r="C40" i="28"/>
  <c r="B16" i="6" s="1"/>
  <c r="R39" i="28"/>
  <c r="N39" i="28"/>
  <c r="J39" i="28"/>
  <c r="F39" i="28"/>
  <c r="A39" i="28"/>
  <c r="R38" i="28"/>
  <c r="N38" i="28"/>
  <c r="J38" i="28"/>
  <c r="F38" i="28"/>
  <c r="R37" i="28"/>
  <c r="N37" i="28"/>
  <c r="J37" i="28"/>
  <c r="F37" i="28"/>
  <c r="A37" i="28"/>
  <c r="R36" i="28"/>
  <c r="N36" i="28"/>
  <c r="J36" i="28"/>
  <c r="F36" i="28"/>
  <c r="R35" i="28"/>
  <c r="N35" i="28"/>
  <c r="J35" i="28"/>
  <c r="F35" i="28"/>
  <c r="R34" i="28"/>
  <c r="N34" i="28"/>
  <c r="J34" i="28"/>
  <c r="F34" i="28"/>
  <c r="A34" i="28"/>
  <c r="R33" i="28"/>
  <c r="N33" i="28"/>
  <c r="J33" i="28"/>
  <c r="F33" i="28"/>
  <c r="R32" i="28"/>
  <c r="N32" i="28"/>
  <c r="J32" i="28"/>
  <c r="F32" i="28"/>
  <c r="A32" i="28"/>
  <c r="R31" i="28"/>
  <c r="N31" i="28"/>
  <c r="J31" i="28"/>
  <c r="F31" i="28"/>
  <c r="A31" i="28"/>
  <c r="R30" i="28"/>
  <c r="N30" i="28"/>
  <c r="J30" i="28"/>
  <c r="F30" i="28"/>
  <c r="R29" i="28"/>
  <c r="N29" i="28"/>
  <c r="J29" i="28"/>
  <c r="F29" i="28"/>
  <c r="A29" i="28"/>
  <c r="R28" i="28"/>
  <c r="N28" i="28"/>
  <c r="J28" i="28"/>
  <c r="F28" i="28"/>
  <c r="R27" i="28"/>
  <c r="N27" i="28"/>
  <c r="J27" i="28"/>
  <c r="F27" i="28"/>
  <c r="R26" i="28"/>
  <c r="N26" i="28"/>
  <c r="J26" i="28"/>
  <c r="F26" i="28"/>
  <c r="A26" i="28"/>
  <c r="R25" i="28"/>
  <c r="N25" i="28"/>
  <c r="J25" i="28"/>
  <c r="F25" i="28"/>
  <c r="A25" i="28"/>
  <c r="R24" i="28"/>
  <c r="N24" i="28"/>
  <c r="J24" i="28"/>
  <c r="F24" i="28"/>
  <c r="A24" i="28"/>
  <c r="R23" i="28"/>
  <c r="N23" i="28"/>
  <c r="J23" i="28"/>
  <c r="F23" i="28"/>
  <c r="A23" i="28"/>
  <c r="R22" i="28"/>
  <c r="N22" i="28"/>
  <c r="J22" i="28"/>
  <c r="F22" i="28"/>
  <c r="R21" i="28"/>
  <c r="N21" i="28"/>
  <c r="J21" i="28"/>
  <c r="F21" i="28"/>
  <c r="A21" i="28"/>
  <c r="R20" i="28"/>
  <c r="N20" i="28"/>
  <c r="J20" i="28"/>
  <c r="F20" i="28"/>
  <c r="R19" i="28"/>
  <c r="N19" i="28"/>
  <c r="J19" i="28"/>
  <c r="F19" i="28"/>
  <c r="R18" i="28"/>
  <c r="N18" i="28"/>
  <c r="J18" i="28"/>
  <c r="F18" i="28"/>
  <c r="A18" i="28"/>
  <c r="R17" i="28"/>
  <c r="N17" i="28"/>
  <c r="J17" i="28"/>
  <c r="F17" i="28"/>
  <c r="A17" i="28"/>
  <c r="R16" i="28"/>
  <c r="N16" i="28"/>
  <c r="J16" i="28"/>
  <c r="F16" i="28"/>
  <c r="A16" i="28"/>
  <c r="R15" i="28"/>
  <c r="N15" i="28"/>
  <c r="J15" i="28"/>
  <c r="F15" i="28"/>
  <c r="A15" i="28"/>
  <c r="R14" i="28"/>
  <c r="N14" i="28"/>
  <c r="J14" i="28"/>
  <c r="F14" i="28"/>
  <c r="R13" i="28"/>
  <c r="N13" i="28"/>
  <c r="J13" i="28"/>
  <c r="F13" i="28"/>
  <c r="A13" i="28"/>
  <c r="R12" i="28"/>
  <c r="N12" i="28"/>
  <c r="J12" i="28"/>
  <c r="F12" i="28"/>
  <c r="R11" i="28"/>
  <c r="R40" i="28" s="1"/>
  <c r="Q16" i="6" s="1"/>
  <c r="N11" i="28"/>
  <c r="J11" i="28"/>
  <c r="F11" i="28"/>
  <c r="R10" i="28"/>
  <c r="N10" i="28"/>
  <c r="J10" i="28"/>
  <c r="F10" i="28"/>
  <c r="A10" i="28"/>
  <c r="R9" i="28"/>
  <c r="N9" i="28"/>
  <c r="N40" i="28" s="1"/>
  <c r="M16" i="6" s="1"/>
  <c r="J9" i="28"/>
  <c r="F9" i="28"/>
  <c r="A9" i="28"/>
  <c r="S8" i="28"/>
  <c r="R8" i="28"/>
  <c r="Q8" i="28"/>
  <c r="P8" i="28"/>
  <c r="O8" i="28"/>
  <c r="M8" i="28"/>
  <c r="L8" i="28"/>
  <c r="K8" i="28"/>
  <c r="I8" i="28"/>
  <c r="H8" i="28"/>
  <c r="G8" i="28"/>
  <c r="O7" i="28"/>
  <c r="K7" i="28"/>
  <c r="G7" i="28"/>
  <c r="C7" i="28"/>
  <c r="B5" i="28"/>
  <c r="B4" i="28"/>
  <c r="B3" i="28"/>
  <c r="B1" i="28"/>
  <c r="S40" i="27"/>
  <c r="R15" i="6" s="1"/>
  <c r="Q40" i="27"/>
  <c r="P15" i="6" s="1"/>
  <c r="P40" i="27"/>
  <c r="O15" i="6" s="1"/>
  <c r="O40" i="27"/>
  <c r="N15" i="6" s="1"/>
  <c r="M40" i="27"/>
  <c r="L15" i="6" s="1"/>
  <c r="L40" i="27"/>
  <c r="K15" i="6" s="1"/>
  <c r="K40" i="27"/>
  <c r="J15" i="6" s="1"/>
  <c r="I40" i="27"/>
  <c r="H15" i="6" s="1"/>
  <c r="H40" i="27"/>
  <c r="G15" i="6" s="1"/>
  <c r="G40" i="27"/>
  <c r="F15" i="6" s="1"/>
  <c r="E40" i="27"/>
  <c r="D15" i="6" s="1"/>
  <c r="D40" i="27"/>
  <c r="C15" i="6" s="1"/>
  <c r="C40" i="27"/>
  <c r="B15" i="6" s="1"/>
  <c r="R39" i="27"/>
  <c r="N39" i="27"/>
  <c r="J39" i="27"/>
  <c r="F39" i="27"/>
  <c r="A39" i="27"/>
  <c r="R38" i="27"/>
  <c r="N38" i="27"/>
  <c r="J38" i="27"/>
  <c r="F38" i="27"/>
  <c r="A38" i="27"/>
  <c r="R37" i="27"/>
  <c r="N37" i="27"/>
  <c r="J37" i="27"/>
  <c r="F37" i="27"/>
  <c r="R36" i="27"/>
  <c r="N36" i="27"/>
  <c r="J36" i="27"/>
  <c r="F36" i="27"/>
  <c r="R35" i="27"/>
  <c r="N35" i="27"/>
  <c r="J35" i="27"/>
  <c r="F35" i="27"/>
  <c r="R34" i="27"/>
  <c r="N34" i="27"/>
  <c r="J34" i="27"/>
  <c r="F34" i="27"/>
  <c r="R33" i="27"/>
  <c r="N33" i="27"/>
  <c r="J33" i="27"/>
  <c r="F33" i="27"/>
  <c r="R32" i="27"/>
  <c r="N32" i="27"/>
  <c r="J32" i="27"/>
  <c r="F32" i="27"/>
  <c r="A32" i="27"/>
  <c r="R31" i="27"/>
  <c r="N31" i="27"/>
  <c r="J31" i="27"/>
  <c r="F31" i="27"/>
  <c r="A31" i="27"/>
  <c r="R30" i="27"/>
  <c r="N30" i="27"/>
  <c r="J30" i="27"/>
  <c r="F30" i="27"/>
  <c r="A30" i="27"/>
  <c r="R29" i="27"/>
  <c r="N29" i="27"/>
  <c r="J29" i="27"/>
  <c r="F29" i="27"/>
  <c r="R28" i="27"/>
  <c r="N28" i="27"/>
  <c r="J28" i="27"/>
  <c r="F28" i="27"/>
  <c r="R27" i="27"/>
  <c r="N27" i="27"/>
  <c r="J27" i="27"/>
  <c r="F27" i="27"/>
  <c r="R26" i="27"/>
  <c r="N26" i="27"/>
  <c r="J26" i="27"/>
  <c r="F26" i="27"/>
  <c r="A26" i="27"/>
  <c r="R25" i="27"/>
  <c r="N25" i="27"/>
  <c r="J25" i="27"/>
  <c r="F25" i="27"/>
  <c r="R24" i="27"/>
  <c r="N24" i="27"/>
  <c r="J24" i="27"/>
  <c r="F24" i="27"/>
  <c r="A24" i="27"/>
  <c r="R23" i="27"/>
  <c r="N23" i="27"/>
  <c r="J23" i="27"/>
  <c r="F23" i="27"/>
  <c r="A23" i="27"/>
  <c r="R22" i="27"/>
  <c r="N22" i="27"/>
  <c r="J22" i="27"/>
  <c r="F22" i="27"/>
  <c r="A22" i="27"/>
  <c r="R21" i="27"/>
  <c r="N21" i="27"/>
  <c r="J21" i="27"/>
  <c r="F21" i="27"/>
  <c r="R20" i="27"/>
  <c r="N20" i="27"/>
  <c r="J20" i="27"/>
  <c r="F20" i="27"/>
  <c r="R19" i="27"/>
  <c r="N19" i="27"/>
  <c r="J19" i="27"/>
  <c r="F19" i="27"/>
  <c r="R18" i="27"/>
  <c r="N18" i="27"/>
  <c r="J18" i="27"/>
  <c r="F18" i="27"/>
  <c r="R17" i="27"/>
  <c r="N17" i="27"/>
  <c r="J17" i="27"/>
  <c r="F17" i="27"/>
  <c r="R16" i="27"/>
  <c r="N16" i="27"/>
  <c r="J16" i="27"/>
  <c r="F16" i="27"/>
  <c r="A16" i="27"/>
  <c r="R15" i="27"/>
  <c r="N15" i="27"/>
  <c r="J15" i="27"/>
  <c r="F15" i="27"/>
  <c r="A15" i="27"/>
  <c r="R14" i="27"/>
  <c r="N14" i="27"/>
  <c r="J14" i="27"/>
  <c r="F14" i="27"/>
  <c r="A14" i="27"/>
  <c r="R13" i="27"/>
  <c r="N13" i="27"/>
  <c r="J13" i="27"/>
  <c r="F13" i="27"/>
  <c r="R12" i="27"/>
  <c r="N12" i="27"/>
  <c r="J12" i="27"/>
  <c r="F12" i="27"/>
  <c r="R11" i="27"/>
  <c r="N11" i="27"/>
  <c r="J11" i="27"/>
  <c r="F11" i="27"/>
  <c r="R10" i="27"/>
  <c r="N10" i="27"/>
  <c r="J10" i="27"/>
  <c r="F10" i="27"/>
  <c r="R9" i="27"/>
  <c r="R40" i="27" s="1"/>
  <c r="Q15" i="6" s="1"/>
  <c r="N9" i="27"/>
  <c r="J9" i="27"/>
  <c r="F9" i="27"/>
  <c r="A9" i="27"/>
  <c r="S8" i="27"/>
  <c r="R8" i="27"/>
  <c r="Q8" i="27"/>
  <c r="P8" i="27"/>
  <c r="O8" i="27"/>
  <c r="M8" i="27"/>
  <c r="L8" i="27"/>
  <c r="K8" i="27"/>
  <c r="I8" i="27"/>
  <c r="H8" i="27"/>
  <c r="G8" i="27"/>
  <c r="O7" i="27"/>
  <c r="K7" i="27"/>
  <c r="G7" i="27"/>
  <c r="C7" i="27"/>
  <c r="B5" i="27"/>
  <c r="B4" i="27"/>
  <c r="B3" i="27"/>
  <c r="B1" i="27"/>
  <c r="S39" i="26"/>
  <c r="R14" i="6" s="1"/>
  <c r="Q39" i="26"/>
  <c r="P14" i="6" s="1"/>
  <c r="P39" i="26"/>
  <c r="O14" i="6" s="1"/>
  <c r="O39" i="26"/>
  <c r="N14" i="6" s="1"/>
  <c r="M39" i="26"/>
  <c r="L14" i="6" s="1"/>
  <c r="L39" i="26"/>
  <c r="K14" i="6" s="1"/>
  <c r="K39" i="26"/>
  <c r="J14" i="6" s="1"/>
  <c r="I39" i="26"/>
  <c r="H14" i="6" s="1"/>
  <c r="H39" i="26"/>
  <c r="G14" i="6" s="1"/>
  <c r="G39" i="26"/>
  <c r="F14" i="6" s="1"/>
  <c r="E39" i="26"/>
  <c r="D14" i="6" s="1"/>
  <c r="D39" i="26"/>
  <c r="C14" i="6" s="1"/>
  <c r="C39" i="26"/>
  <c r="B14" i="6" s="1"/>
  <c r="R38" i="26"/>
  <c r="N38" i="26"/>
  <c r="J38" i="26"/>
  <c r="F38" i="26"/>
  <c r="R37" i="26"/>
  <c r="N37" i="26"/>
  <c r="J37" i="26"/>
  <c r="F37" i="26"/>
  <c r="R36" i="26"/>
  <c r="N36" i="26"/>
  <c r="J36" i="26"/>
  <c r="F36" i="26"/>
  <c r="A36" i="26"/>
  <c r="R35" i="26"/>
  <c r="N35" i="26"/>
  <c r="J35" i="26"/>
  <c r="F35" i="26"/>
  <c r="R34" i="26"/>
  <c r="N34" i="26"/>
  <c r="J34" i="26"/>
  <c r="F34" i="26"/>
  <c r="A34" i="26"/>
  <c r="R33" i="26"/>
  <c r="N33" i="26"/>
  <c r="J33" i="26"/>
  <c r="F33" i="26"/>
  <c r="R32" i="26"/>
  <c r="N32" i="26"/>
  <c r="J32" i="26"/>
  <c r="F32" i="26"/>
  <c r="R31" i="26"/>
  <c r="N31" i="26"/>
  <c r="J31" i="26"/>
  <c r="F31" i="26"/>
  <c r="R30" i="26"/>
  <c r="N30" i="26"/>
  <c r="J30" i="26"/>
  <c r="F30" i="26"/>
  <c r="R29" i="26"/>
  <c r="N29" i="26"/>
  <c r="J29" i="26"/>
  <c r="F29" i="26"/>
  <c r="R28" i="26"/>
  <c r="N28" i="26"/>
  <c r="J28" i="26"/>
  <c r="F28" i="26"/>
  <c r="A28" i="26"/>
  <c r="R27" i="26"/>
  <c r="N27" i="26"/>
  <c r="J27" i="26"/>
  <c r="F27" i="26"/>
  <c r="R26" i="26"/>
  <c r="N26" i="26"/>
  <c r="J26" i="26"/>
  <c r="F26" i="26"/>
  <c r="R25" i="26"/>
  <c r="N25" i="26"/>
  <c r="J25" i="26"/>
  <c r="F25" i="26"/>
  <c r="A25" i="26"/>
  <c r="R24" i="26"/>
  <c r="N24" i="26"/>
  <c r="J24" i="26"/>
  <c r="F24" i="26"/>
  <c r="R23" i="26"/>
  <c r="N23" i="26"/>
  <c r="J23" i="26"/>
  <c r="F23" i="26"/>
  <c r="R22" i="26"/>
  <c r="N22" i="26"/>
  <c r="J22" i="26"/>
  <c r="F22" i="26"/>
  <c r="R21" i="26"/>
  <c r="N21" i="26"/>
  <c r="J21" i="26"/>
  <c r="F21" i="26"/>
  <c r="R20" i="26"/>
  <c r="N20" i="26"/>
  <c r="J20" i="26"/>
  <c r="F20" i="26"/>
  <c r="A20" i="26"/>
  <c r="R19" i="26"/>
  <c r="N19" i="26"/>
  <c r="J19" i="26"/>
  <c r="F19" i="26"/>
  <c r="R18" i="26"/>
  <c r="N18" i="26"/>
  <c r="J18" i="26"/>
  <c r="F18" i="26"/>
  <c r="R17" i="26"/>
  <c r="N17" i="26"/>
  <c r="J17" i="26"/>
  <c r="F17" i="26"/>
  <c r="R16" i="26"/>
  <c r="N16" i="26"/>
  <c r="J16" i="26"/>
  <c r="F16" i="26"/>
  <c r="R15" i="26"/>
  <c r="N15" i="26"/>
  <c r="J15" i="26"/>
  <c r="F15" i="26"/>
  <c r="R14" i="26"/>
  <c r="N14" i="26"/>
  <c r="J14" i="26"/>
  <c r="F14" i="26"/>
  <c r="R13" i="26"/>
  <c r="N13" i="26"/>
  <c r="J13" i="26"/>
  <c r="F13" i="26"/>
  <c r="R12" i="26"/>
  <c r="N12" i="26"/>
  <c r="J12" i="26"/>
  <c r="F12" i="26"/>
  <c r="A12" i="26"/>
  <c r="R11" i="26"/>
  <c r="N11" i="26"/>
  <c r="J11" i="26"/>
  <c r="F11" i="26"/>
  <c r="R10" i="26"/>
  <c r="N10" i="26"/>
  <c r="J10" i="26"/>
  <c r="F10" i="26"/>
  <c r="A10" i="26"/>
  <c r="R9" i="26"/>
  <c r="R39" i="26" s="1"/>
  <c r="Q14" i="6" s="1"/>
  <c r="N9" i="26"/>
  <c r="J9" i="26"/>
  <c r="F9" i="26"/>
  <c r="A9" i="26"/>
  <c r="S8" i="26"/>
  <c r="R8" i="26"/>
  <c r="Q8" i="26"/>
  <c r="P8" i="26"/>
  <c r="O8" i="26"/>
  <c r="M8" i="26"/>
  <c r="L8" i="26"/>
  <c r="K8" i="26"/>
  <c r="I8" i="26"/>
  <c r="H8" i="26"/>
  <c r="G8" i="26"/>
  <c r="O7" i="26"/>
  <c r="K7" i="26"/>
  <c r="G7" i="26"/>
  <c r="C7" i="26"/>
  <c r="B5" i="26"/>
  <c r="B4" i="26"/>
  <c r="B3" i="26"/>
  <c r="B1" i="26"/>
  <c r="S40" i="25"/>
  <c r="R13" i="6" s="1"/>
  <c r="Q40" i="25"/>
  <c r="P13" i="6" s="1"/>
  <c r="P40" i="25"/>
  <c r="O13" i="6" s="1"/>
  <c r="O40" i="25"/>
  <c r="N13" i="6" s="1"/>
  <c r="M40" i="25"/>
  <c r="L13" i="6" s="1"/>
  <c r="L40" i="25"/>
  <c r="K13" i="6" s="1"/>
  <c r="K40" i="25"/>
  <c r="J13" i="6" s="1"/>
  <c r="I40" i="25"/>
  <c r="H13" i="6" s="1"/>
  <c r="H40" i="25"/>
  <c r="G13" i="6" s="1"/>
  <c r="G40" i="25"/>
  <c r="F13" i="6" s="1"/>
  <c r="E40" i="25"/>
  <c r="D13" i="6" s="1"/>
  <c r="D40" i="25"/>
  <c r="C13" i="6" s="1"/>
  <c r="C40" i="25"/>
  <c r="B13" i="6" s="1"/>
  <c r="R39" i="25"/>
  <c r="N39" i="25"/>
  <c r="J39" i="25"/>
  <c r="F39" i="25"/>
  <c r="R38" i="25"/>
  <c r="N38" i="25"/>
  <c r="J38" i="25"/>
  <c r="F38" i="25"/>
  <c r="R37" i="25"/>
  <c r="N37" i="25"/>
  <c r="J37" i="25"/>
  <c r="F37" i="25"/>
  <c r="R36" i="25"/>
  <c r="N36" i="25"/>
  <c r="J36" i="25"/>
  <c r="F36" i="25"/>
  <c r="A36" i="25"/>
  <c r="R35" i="25"/>
  <c r="N35" i="25"/>
  <c r="J35" i="25"/>
  <c r="F35" i="25"/>
  <c r="A35" i="25"/>
  <c r="R34" i="25"/>
  <c r="N34" i="25"/>
  <c r="J34" i="25"/>
  <c r="F34" i="25"/>
  <c r="A34" i="25"/>
  <c r="R33" i="25"/>
  <c r="N33" i="25"/>
  <c r="J33" i="25"/>
  <c r="F33" i="25"/>
  <c r="R32" i="25"/>
  <c r="N32" i="25"/>
  <c r="J32" i="25"/>
  <c r="F32" i="25"/>
  <c r="R31" i="25"/>
  <c r="N31" i="25"/>
  <c r="J31" i="25"/>
  <c r="F31" i="25"/>
  <c r="R30" i="25"/>
  <c r="N30" i="25"/>
  <c r="J30" i="25"/>
  <c r="F30" i="25"/>
  <c r="R29" i="25"/>
  <c r="N29" i="25"/>
  <c r="J29" i="25"/>
  <c r="F29" i="25"/>
  <c r="R28" i="25"/>
  <c r="N28" i="25"/>
  <c r="J28" i="25"/>
  <c r="F28" i="25"/>
  <c r="R27" i="25"/>
  <c r="N27" i="25"/>
  <c r="J27" i="25"/>
  <c r="F27" i="25"/>
  <c r="A27" i="25"/>
  <c r="R26" i="25"/>
  <c r="N26" i="25"/>
  <c r="J26" i="25"/>
  <c r="F26" i="25"/>
  <c r="A26" i="25"/>
  <c r="R25" i="25"/>
  <c r="N25" i="25"/>
  <c r="J25" i="25"/>
  <c r="F25" i="25"/>
  <c r="R24" i="25"/>
  <c r="N24" i="25"/>
  <c r="J24" i="25"/>
  <c r="F24" i="25"/>
  <c r="R23" i="25"/>
  <c r="N23" i="25"/>
  <c r="J23" i="25"/>
  <c r="F23" i="25"/>
  <c r="R22" i="25"/>
  <c r="N22" i="25"/>
  <c r="J22" i="25"/>
  <c r="F22" i="25"/>
  <c r="R21" i="25"/>
  <c r="N21" i="25"/>
  <c r="J21" i="25"/>
  <c r="F21" i="25"/>
  <c r="R20" i="25"/>
  <c r="N20" i="25"/>
  <c r="J20" i="25"/>
  <c r="F20" i="25"/>
  <c r="R19" i="25"/>
  <c r="N19" i="25"/>
  <c r="J19" i="25"/>
  <c r="F19" i="25"/>
  <c r="A19" i="25"/>
  <c r="R18" i="25"/>
  <c r="N18" i="25"/>
  <c r="J18" i="25"/>
  <c r="F18" i="25"/>
  <c r="A18" i="25"/>
  <c r="R17" i="25"/>
  <c r="N17" i="25"/>
  <c r="J17" i="25"/>
  <c r="F17" i="25"/>
  <c r="R16" i="25"/>
  <c r="N16" i="25"/>
  <c r="J16" i="25"/>
  <c r="F16" i="25"/>
  <c r="R15" i="25"/>
  <c r="N15" i="25"/>
  <c r="J15" i="25"/>
  <c r="F15" i="25"/>
  <c r="R14" i="25"/>
  <c r="N14" i="25"/>
  <c r="J14" i="25"/>
  <c r="F14" i="25"/>
  <c r="R13" i="25"/>
  <c r="N13" i="25"/>
  <c r="J13" i="25"/>
  <c r="F13" i="25"/>
  <c r="R12" i="25"/>
  <c r="N12" i="25"/>
  <c r="J12" i="25"/>
  <c r="F12" i="25"/>
  <c r="A12" i="25"/>
  <c r="R11" i="25"/>
  <c r="N11" i="25"/>
  <c r="J11" i="25"/>
  <c r="F11" i="25"/>
  <c r="A11" i="25"/>
  <c r="R10" i="25"/>
  <c r="N10" i="25"/>
  <c r="J10" i="25"/>
  <c r="F10" i="25"/>
  <c r="A10" i="25"/>
  <c r="R9" i="25"/>
  <c r="N9" i="25"/>
  <c r="N40" i="25" s="1"/>
  <c r="M13" i="6" s="1"/>
  <c r="J9" i="25"/>
  <c r="F9" i="25"/>
  <c r="S8" i="25"/>
  <c r="R8" i="25"/>
  <c r="Q8" i="25"/>
  <c r="P8" i="25"/>
  <c r="O8" i="25"/>
  <c r="M8" i="25"/>
  <c r="L8" i="25"/>
  <c r="K8" i="25"/>
  <c r="I8" i="25"/>
  <c r="H8" i="25"/>
  <c r="G8" i="25"/>
  <c r="O7" i="25"/>
  <c r="K7" i="25"/>
  <c r="G7" i="25"/>
  <c r="C7" i="25"/>
  <c r="B5" i="25"/>
  <c r="B4" i="25"/>
  <c r="B3" i="25"/>
  <c r="B1" i="25"/>
  <c r="S39" i="24"/>
  <c r="R12" i="6" s="1"/>
  <c r="Q39" i="24"/>
  <c r="P12" i="6" s="1"/>
  <c r="P39" i="24"/>
  <c r="O12" i="6" s="1"/>
  <c r="O39" i="24"/>
  <c r="N12" i="6" s="1"/>
  <c r="M39" i="24"/>
  <c r="L12" i="6" s="1"/>
  <c r="L39" i="24"/>
  <c r="K12" i="6" s="1"/>
  <c r="K39" i="24"/>
  <c r="J12" i="6" s="1"/>
  <c r="I39" i="24"/>
  <c r="H12" i="6" s="1"/>
  <c r="H39" i="24"/>
  <c r="G12" i="6" s="1"/>
  <c r="G39" i="24"/>
  <c r="F12" i="6" s="1"/>
  <c r="E39" i="24"/>
  <c r="D12" i="6" s="1"/>
  <c r="D39" i="24"/>
  <c r="C12" i="6" s="1"/>
  <c r="C39" i="24"/>
  <c r="B12" i="6" s="1"/>
  <c r="R38" i="24"/>
  <c r="N38" i="24"/>
  <c r="J38" i="24"/>
  <c r="F38" i="24"/>
  <c r="R37" i="24"/>
  <c r="N37" i="24"/>
  <c r="J37" i="24"/>
  <c r="F37" i="24"/>
  <c r="R36" i="24"/>
  <c r="N36" i="24"/>
  <c r="J36" i="24"/>
  <c r="F36" i="24"/>
  <c r="A36" i="24"/>
  <c r="R35" i="24"/>
  <c r="N35" i="24"/>
  <c r="J35" i="24"/>
  <c r="F35" i="24"/>
  <c r="A35" i="24"/>
  <c r="R34" i="24"/>
  <c r="N34" i="24"/>
  <c r="J34" i="24"/>
  <c r="F34" i="24"/>
  <c r="A34" i="24"/>
  <c r="R33" i="24"/>
  <c r="N33" i="24"/>
  <c r="J33" i="24"/>
  <c r="F33" i="24"/>
  <c r="R32" i="24"/>
  <c r="N32" i="24"/>
  <c r="J32" i="24"/>
  <c r="F32" i="24"/>
  <c r="R31" i="24"/>
  <c r="N31" i="24"/>
  <c r="J31" i="24"/>
  <c r="F31" i="24"/>
  <c r="R30" i="24"/>
  <c r="N30" i="24"/>
  <c r="J30" i="24"/>
  <c r="F30" i="24"/>
  <c r="R29" i="24"/>
  <c r="N29" i="24"/>
  <c r="J29" i="24"/>
  <c r="F29" i="24"/>
  <c r="R28" i="24"/>
  <c r="N28" i="24"/>
  <c r="J28" i="24"/>
  <c r="F28" i="24"/>
  <c r="A28" i="24"/>
  <c r="R27" i="24"/>
  <c r="N27" i="24"/>
  <c r="J27" i="24"/>
  <c r="F27" i="24"/>
  <c r="A27" i="24"/>
  <c r="R26" i="24"/>
  <c r="N26" i="24"/>
  <c r="J26" i="24"/>
  <c r="F26" i="24"/>
  <c r="A26" i="24"/>
  <c r="R25" i="24"/>
  <c r="N25" i="24"/>
  <c r="J25" i="24"/>
  <c r="F25" i="24"/>
  <c r="R24" i="24"/>
  <c r="N24" i="24"/>
  <c r="J24" i="24"/>
  <c r="F24" i="24"/>
  <c r="R23" i="24"/>
  <c r="N23" i="24"/>
  <c r="J23" i="24"/>
  <c r="F23" i="24"/>
  <c r="R22" i="24"/>
  <c r="N22" i="24"/>
  <c r="J22" i="24"/>
  <c r="F22" i="24"/>
  <c r="R21" i="24"/>
  <c r="N21" i="24"/>
  <c r="J21" i="24"/>
  <c r="F21" i="24"/>
  <c r="R20" i="24"/>
  <c r="N20" i="24"/>
  <c r="J20" i="24"/>
  <c r="F20" i="24"/>
  <c r="A20" i="24"/>
  <c r="R19" i="24"/>
  <c r="N19" i="24"/>
  <c r="J19" i="24"/>
  <c r="F19" i="24"/>
  <c r="A19" i="24"/>
  <c r="R18" i="24"/>
  <c r="N18" i="24"/>
  <c r="J18" i="24"/>
  <c r="F18" i="24"/>
  <c r="A18" i="24"/>
  <c r="R17" i="24"/>
  <c r="N17" i="24"/>
  <c r="J17" i="24"/>
  <c r="F17" i="24"/>
  <c r="R16" i="24"/>
  <c r="N16" i="24"/>
  <c r="J16" i="24"/>
  <c r="F16" i="24"/>
  <c r="R15" i="24"/>
  <c r="N15" i="24"/>
  <c r="J15" i="24"/>
  <c r="F15" i="24"/>
  <c r="R14" i="24"/>
  <c r="N14" i="24"/>
  <c r="J14" i="24"/>
  <c r="F14" i="24"/>
  <c r="R13" i="24"/>
  <c r="N13" i="24"/>
  <c r="J13" i="24"/>
  <c r="F13" i="24"/>
  <c r="R12" i="24"/>
  <c r="N12" i="24"/>
  <c r="J12" i="24"/>
  <c r="F12" i="24"/>
  <c r="A12" i="24"/>
  <c r="R11" i="24"/>
  <c r="N11" i="24"/>
  <c r="J11" i="24"/>
  <c r="F11" i="24"/>
  <c r="A11" i="24"/>
  <c r="R10" i="24"/>
  <c r="N10" i="24"/>
  <c r="J10" i="24"/>
  <c r="F10" i="24"/>
  <c r="A10" i="24"/>
  <c r="R9" i="24"/>
  <c r="N9" i="24"/>
  <c r="J9" i="24"/>
  <c r="F9" i="24"/>
  <c r="A9" i="24"/>
  <c r="S8" i="24"/>
  <c r="R8" i="24"/>
  <c r="Q8" i="24"/>
  <c r="P8" i="24"/>
  <c r="O8" i="24"/>
  <c r="M8" i="24"/>
  <c r="L8" i="24"/>
  <c r="K8" i="24"/>
  <c r="I8" i="24"/>
  <c r="H8" i="24"/>
  <c r="G8" i="24"/>
  <c r="O7" i="24"/>
  <c r="K7" i="24"/>
  <c r="G7" i="24"/>
  <c r="C7" i="24"/>
  <c r="B5" i="24"/>
  <c r="B4" i="24"/>
  <c r="B3" i="24"/>
  <c r="B1" i="24"/>
  <c r="S40" i="23"/>
  <c r="R11" i="6" s="1"/>
  <c r="Q40" i="23"/>
  <c r="P11" i="6" s="1"/>
  <c r="P40" i="23"/>
  <c r="O11" i="6" s="1"/>
  <c r="O40" i="23"/>
  <c r="N11" i="6" s="1"/>
  <c r="M40" i="23"/>
  <c r="L11" i="6" s="1"/>
  <c r="L40" i="23"/>
  <c r="K11" i="6" s="1"/>
  <c r="K40" i="23"/>
  <c r="J11" i="6" s="1"/>
  <c r="I40" i="23"/>
  <c r="H11" i="6" s="1"/>
  <c r="H40" i="23"/>
  <c r="G11" i="6" s="1"/>
  <c r="G40" i="23"/>
  <c r="F11" i="6" s="1"/>
  <c r="E40" i="23"/>
  <c r="D11" i="6" s="1"/>
  <c r="D40" i="23"/>
  <c r="C11" i="6" s="1"/>
  <c r="C40" i="23"/>
  <c r="B11" i="6" s="1"/>
  <c r="R39" i="23"/>
  <c r="N39" i="23"/>
  <c r="J39" i="23"/>
  <c r="F39" i="23"/>
  <c r="R38" i="23"/>
  <c r="N38" i="23"/>
  <c r="J38" i="23"/>
  <c r="F38" i="23"/>
  <c r="A38" i="23"/>
  <c r="R37" i="23"/>
  <c r="N37" i="23"/>
  <c r="J37" i="23"/>
  <c r="F37" i="23"/>
  <c r="A37" i="23"/>
  <c r="R36" i="23"/>
  <c r="N36" i="23"/>
  <c r="J36" i="23"/>
  <c r="F36" i="23"/>
  <c r="A36" i="23"/>
  <c r="R35" i="23"/>
  <c r="N35" i="23"/>
  <c r="J35" i="23"/>
  <c r="F35" i="23"/>
  <c r="R34" i="23"/>
  <c r="N34" i="23"/>
  <c r="J34" i="23"/>
  <c r="F34" i="23"/>
  <c r="R33" i="23"/>
  <c r="N33" i="23"/>
  <c r="J33" i="23"/>
  <c r="F33" i="23"/>
  <c r="R32" i="23"/>
  <c r="N32" i="23"/>
  <c r="J32" i="23"/>
  <c r="F32" i="23"/>
  <c r="R31" i="23"/>
  <c r="N31" i="23"/>
  <c r="J31" i="23"/>
  <c r="F31" i="23"/>
  <c r="R30" i="23"/>
  <c r="N30" i="23"/>
  <c r="J30" i="23"/>
  <c r="F30" i="23"/>
  <c r="A30" i="23"/>
  <c r="R29" i="23"/>
  <c r="N29" i="23"/>
  <c r="J29" i="23"/>
  <c r="F29" i="23"/>
  <c r="A29" i="23"/>
  <c r="R28" i="23"/>
  <c r="N28" i="23"/>
  <c r="J28" i="23"/>
  <c r="F28" i="23"/>
  <c r="A28" i="23"/>
  <c r="R27" i="23"/>
  <c r="N27" i="23"/>
  <c r="J27" i="23"/>
  <c r="F27" i="23"/>
  <c r="R26" i="23"/>
  <c r="N26" i="23"/>
  <c r="J26" i="23"/>
  <c r="F26" i="23"/>
  <c r="R25" i="23"/>
  <c r="N25" i="23"/>
  <c r="J25" i="23"/>
  <c r="F25" i="23"/>
  <c r="R24" i="23"/>
  <c r="N24" i="23"/>
  <c r="J24" i="23"/>
  <c r="F24" i="23"/>
  <c r="R23" i="23"/>
  <c r="N23" i="23"/>
  <c r="J23" i="23"/>
  <c r="F23" i="23"/>
  <c r="R22" i="23"/>
  <c r="N22" i="23"/>
  <c r="J22" i="23"/>
  <c r="F22" i="23"/>
  <c r="A22" i="23"/>
  <c r="R21" i="23"/>
  <c r="N21" i="23"/>
  <c r="J21" i="23"/>
  <c r="F21" i="23"/>
  <c r="A21" i="23"/>
  <c r="R20" i="23"/>
  <c r="N20" i="23"/>
  <c r="J20" i="23"/>
  <c r="F20" i="23"/>
  <c r="A20" i="23"/>
  <c r="R19" i="23"/>
  <c r="N19" i="23"/>
  <c r="J19" i="23"/>
  <c r="F19" i="23"/>
  <c r="R18" i="23"/>
  <c r="N18" i="23"/>
  <c r="J18" i="23"/>
  <c r="F18" i="23"/>
  <c r="R17" i="23"/>
  <c r="N17" i="23"/>
  <c r="J17" i="23"/>
  <c r="F17" i="23"/>
  <c r="R16" i="23"/>
  <c r="N16" i="23"/>
  <c r="J16" i="23"/>
  <c r="F16" i="23"/>
  <c r="R15" i="23"/>
  <c r="N15" i="23"/>
  <c r="J15" i="23"/>
  <c r="F15" i="23"/>
  <c r="R14" i="23"/>
  <c r="N14" i="23"/>
  <c r="J14" i="23"/>
  <c r="F14" i="23"/>
  <c r="A14" i="23"/>
  <c r="R13" i="23"/>
  <c r="N13" i="23"/>
  <c r="J13" i="23"/>
  <c r="F13" i="23"/>
  <c r="A13" i="23"/>
  <c r="R12" i="23"/>
  <c r="N12" i="23"/>
  <c r="J12" i="23"/>
  <c r="F12" i="23"/>
  <c r="A12" i="23"/>
  <c r="R11" i="23"/>
  <c r="N11" i="23"/>
  <c r="J11" i="23"/>
  <c r="F11" i="23"/>
  <c r="R10" i="23"/>
  <c r="N10" i="23"/>
  <c r="J10" i="23"/>
  <c r="F10" i="23"/>
  <c r="R9" i="23"/>
  <c r="N9" i="23"/>
  <c r="J9" i="23"/>
  <c r="F9" i="23"/>
  <c r="S8" i="23"/>
  <c r="R8" i="23"/>
  <c r="Q8" i="23"/>
  <c r="P8" i="23"/>
  <c r="O8" i="23"/>
  <c r="M8" i="23"/>
  <c r="L8" i="23"/>
  <c r="K8" i="23"/>
  <c r="I8" i="23"/>
  <c r="H8" i="23"/>
  <c r="G8" i="23"/>
  <c r="O7" i="23"/>
  <c r="K7" i="23"/>
  <c r="G7" i="23"/>
  <c r="C7" i="23"/>
  <c r="B5" i="23"/>
  <c r="B4" i="23"/>
  <c r="B3" i="23"/>
  <c r="B1" i="23"/>
  <c r="R36" i="22"/>
  <c r="N36" i="22"/>
  <c r="J36" i="22"/>
  <c r="F36" i="22"/>
  <c r="R35" i="22"/>
  <c r="N35" i="22"/>
  <c r="J35" i="22"/>
  <c r="F35" i="22"/>
  <c r="R34" i="22"/>
  <c r="N34" i="22"/>
  <c r="J34" i="22"/>
  <c r="F34" i="22"/>
  <c r="A34" i="22"/>
  <c r="R33" i="22"/>
  <c r="N33" i="22"/>
  <c r="J33" i="22"/>
  <c r="F33" i="22"/>
  <c r="R32" i="22"/>
  <c r="N32" i="22"/>
  <c r="J32" i="22"/>
  <c r="F32" i="22"/>
  <c r="R31" i="22"/>
  <c r="N31" i="22"/>
  <c r="J31" i="22"/>
  <c r="F31" i="22"/>
  <c r="A31" i="22"/>
  <c r="R30" i="22"/>
  <c r="N30" i="22"/>
  <c r="J30" i="22"/>
  <c r="F30" i="22"/>
  <c r="A30" i="22"/>
  <c r="R29" i="22"/>
  <c r="N29" i="22"/>
  <c r="J29" i="22"/>
  <c r="F29" i="22"/>
  <c r="A29" i="22"/>
  <c r="R28" i="22"/>
  <c r="N28" i="22"/>
  <c r="J28" i="22"/>
  <c r="F28" i="22"/>
  <c r="R27" i="22"/>
  <c r="N27" i="22"/>
  <c r="J27" i="22"/>
  <c r="F27" i="22"/>
  <c r="R26" i="22"/>
  <c r="N26" i="22"/>
  <c r="J26" i="22"/>
  <c r="F26" i="22"/>
  <c r="A26" i="22"/>
  <c r="R25" i="22"/>
  <c r="N25" i="22"/>
  <c r="J25" i="22"/>
  <c r="F25" i="22"/>
  <c r="R24" i="22"/>
  <c r="N24" i="22"/>
  <c r="J24" i="22"/>
  <c r="F24" i="22"/>
  <c r="R23" i="22"/>
  <c r="N23" i="22"/>
  <c r="J23" i="22"/>
  <c r="F23" i="22"/>
  <c r="A23" i="22"/>
  <c r="R22" i="22"/>
  <c r="N22" i="22"/>
  <c r="J22" i="22"/>
  <c r="F22" i="22"/>
  <c r="A22" i="22"/>
  <c r="R21" i="22"/>
  <c r="N21" i="22"/>
  <c r="J21" i="22"/>
  <c r="F21" i="22"/>
  <c r="A21" i="22"/>
  <c r="R20" i="22"/>
  <c r="N20" i="22"/>
  <c r="J20" i="22"/>
  <c r="F20" i="22"/>
  <c r="R19" i="22"/>
  <c r="N19" i="22"/>
  <c r="J19" i="22"/>
  <c r="F19" i="22"/>
  <c r="R18" i="22"/>
  <c r="N18" i="22"/>
  <c r="J18" i="22"/>
  <c r="F18" i="22"/>
  <c r="A18" i="22"/>
  <c r="R17" i="22"/>
  <c r="N17" i="22"/>
  <c r="J17" i="22"/>
  <c r="F17" i="22"/>
  <c r="R16" i="22"/>
  <c r="N16" i="22"/>
  <c r="J16" i="22"/>
  <c r="F16" i="22"/>
  <c r="R15" i="22"/>
  <c r="N15" i="22"/>
  <c r="J15" i="22"/>
  <c r="F15" i="22"/>
  <c r="A15" i="22"/>
  <c r="R14" i="22"/>
  <c r="N14" i="22"/>
  <c r="J14" i="22"/>
  <c r="F14" i="22"/>
  <c r="A14" i="22"/>
  <c r="R13" i="22"/>
  <c r="N13" i="22"/>
  <c r="J13" i="22"/>
  <c r="F13" i="22"/>
  <c r="A13" i="22"/>
  <c r="R12" i="22"/>
  <c r="N12" i="22"/>
  <c r="J12" i="22"/>
  <c r="F12" i="22"/>
  <c r="R11" i="22"/>
  <c r="N11" i="22"/>
  <c r="J11" i="22"/>
  <c r="F11" i="22"/>
  <c r="A11" i="22"/>
  <c r="R10" i="22"/>
  <c r="N10" i="22"/>
  <c r="J10" i="22"/>
  <c r="F10" i="22"/>
  <c r="A10" i="22"/>
  <c r="R9" i="22"/>
  <c r="N9" i="22"/>
  <c r="J9" i="22"/>
  <c r="F9" i="22"/>
  <c r="A9" i="22"/>
  <c r="S8" i="22"/>
  <c r="R8" i="22"/>
  <c r="Q8" i="22"/>
  <c r="P8" i="22"/>
  <c r="O8" i="22"/>
  <c r="M8" i="22"/>
  <c r="L8" i="22"/>
  <c r="K8" i="22"/>
  <c r="I8" i="22"/>
  <c r="H8" i="22"/>
  <c r="G8" i="22"/>
  <c r="O7" i="22"/>
  <c r="K7" i="22"/>
  <c r="G7" i="22"/>
  <c r="C7" i="22"/>
  <c r="B5" i="22"/>
  <c r="B4" i="22"/>
  <c r="B3" i="22"/>
  <c r="B1" i="22"/>
  <c r="B10" i="7"/>
  <c r="A10" i="7" s="1"/>
  <c r="B11" i="7"/>
  <c r="A11" i="7" s="1"/>
  <c r="B12" i="7"/>
  <c r="A12" i="7" s="1"/>
  <c r="B13" i="7"/>
  <c r="A13" i="7" s="1"/>
  <c r="B14" i="7"/>
  <c r="A14" i="7" s="1"/>
  <c r="B15" i="7"/>
  <c r="A15" i="7" s="1"/>
  <c r="B16" i="7"/>
  <c r="A16" i="7" s="1"/>
  <c r="B17" i="7"/>
  <c r="A17" i="7" s="1"/>
  <c r="B18" i="7"/>
  <c r="A18" i="7" s="1"/>
  <c r="B19" i="7"/>
  <c r="A19" i="7" s="1"/>
  <c r="B20" i="7"/>
  <c r="A20" i="7" s="1"/>
  <c r="B21" i="7"/>
  <c r="A21" i="7" s="1"/>
  <c r="B22" i="7"/>
  <c r="A22" i="7" s="1"/>
  <c r="B23" i="7"/>
  <c r="A23" i="7" s="1"/>
  <c r="B24" i="7"/>
  <c r="A24" i="7" s="1"/>
  <c r="B25" i="7"/>
  <c r="A25" i="7" s="1"/>
  <c r="B26" i="7"/>
  <c r="A26" i="7" s="1"/>
  <c r="B27" i="7"/>
  <c r="A27" i="7" s="1"/>
  <c r="B28" i="7"/>
  <c r="A28" i="7" s="1"/>
  <c r="B29" i="7"/>
  <c r="A29" i="7" s="1"/>
  <c r="B30" i="7"/>
  <c r="A30" i="7" s="1"/>
  <c r="B31" i="7"/>
  <c r="A31" i="7" s="1"/>
  <c r="B32" i="7"/>
  <c r="A32" i="7" s="1"/>
  <c r="B33" i="7"/>
  <c r="A33" i="7" s="1"/>
  <c r="B34" i="7"/>
  <c r="A34" i="7" s="1"/>
  <c r="B35" i="7"/>
  <c r="A35" i="7" s="1"/>
  <c r="B36" i="7"/>
  <c r="A36" i="7" s="1"/>
  <c r="B37" i="7"/>
  <c r="A37" i="7" s="1"/>
  <c r="B38" i="7"/>
  <c r="A38" i="7" s="1"/>
  <c r="B39" i="7"/>
  <c r="A39" i="7" s="1"/>
  <c r="B9" i="7"/>
  <c r="A9" i="7" s="1"/>
  <c r="B1" i="19"/>
  <c r="B1" i="7"/>
  <c r="B1" i="6"/>
  <c r="B1" i="21"/>
  <c r="B1" i="4"/>
  <c r="B1" i="3"/>
  <c r="B1" i="1"/>
  <c r="J40" i="25" l="1"/>
  <c r="I13" i="6" s="1"/>
  <c r="N40" i="27"/>
  <c r="M15" i="6" s="1"/>
  <c r="F40" i="32"/>
  <c r="J38" i="22"/>
  <c r="I10" i="6" s="1"/>
  <c r="F40" i="23"/>
  <c r="E11" i="6" s="1"/>
  <c r="R40" i="25"/>
  <c r="Q13" i="6" s="1"/>
  <c r="N40" i="32"/>
  <c r="R40" i="32"/>
  <c r="R39" i="31"/>
  <c r="J40" i="23"/>
  <c r="I11" i="6" s="1"/>
  <c r="R40" i="23"/>
  <c r="Q11" i="6" s="1"/>
  <c r="J40" i="28"/>
  <c r="I16" i="6" s="1"/>
  <c r="F40" i="30"/>
  <c r="E18" i="6" s="1"/>
  <c r="N38" i="22"/>
  <c r="M10" i="6" s="1"/>
  <c r="F39" i="24"/>
  <c r="E12" i="6" s="1"/>
  <c r="F40" i="27"/>
  <c r="E15" i="6" s="1"/>
  <c r="J40" i="30"/>
  <c r="I18" i="6" s="1"/>
  <c r="F38" i="22"/>
  <c r="E10" i="6" s="1"/>
  <c r="R38" i="22"/>
  <c r="Q10" i="6" s="1"/>
  <c r="N40" i="23"/>
  <c r="M11" i="6" s="1"/>
  <c r="F40" i="25"/>
  <c r="E13" i="6" s="1"/>
  <c r="J40" i="27"/>
  <c r="I15" i="6" s="1"/>
  <c r="F40" i="28"/>
  <c r="E16" i="6" s="1"/>
  <c r="N40" i="30"/>
  <c r="M18" i="6" s="1"/>
  <c r="F39" i="31"/>
  <c r="J39" i="31"/>
  <c r="F39" i="29"/>
  <c r="E17" i="6" s="1"/>
  <c r="J39" i="29"/>
  <c r="I17" i="6" s="1"/>
  <c r="N39" i="29"/>
  <c r="M17" i="6" s="1"/>
  <c r="R39" i="29"/>
  <c r="Q17" i="6" s="1"/>
  <c r="F39" i="26"/>
  <c r="E14" i="6" s="1"/>
  <c r="J39" i="26"/>
  <c r="I14" i="6" s="1"/>
  <c r="N39" i="26"/>
  <c r="M14" i="6" s="1"/>
  <c r="N39" i="24"/>
  <c r="M12" i="6" s="1"/>
  <c r="J39" i="24"/>
  <c r="I12" i="6" s="1"/>
  <c r="R39" i="24"/>
  <c r="Q12" i="6" s="1"/>
  <c r="F33" i="5"/>
  <c r="B5" i="21" l="1"/>
  <c r="B4" i="21"/>
  <c r="B3" i="21"/>
  <c r="B7" i="19" l="1"/>
  <c r="F20" i="5" l="1"/>
  <c r="F21" i="5"/>
  <c r="F22" i="5"/>
  <c r="F23" i="5"/>
  <c r="F24" i="5"/>
  <c r="F25" i="5"/>
  <c r="F26" i="5"/>
  <c r="F27" i="5"/>
  <c r="F28" i="5"/>
  <c r="F29" i="5"/>
  <c r="F30" i="5"/>
  <c r="F19" i="5"/>
  <c r="F18" i="5"/>
  <c r="F17" i="5"/>
  <c r="A51" i="5"/>
  <c r="C34" i="5"/>
  <c r="D34" i="5"/>
  <c r="B34" i="5"/>
  <c r="E7" i="5"/>
  <c r="E6" i="5"/>
  <c r="G29" i="5"/>
  <c r="G27" i="5"/>
  <c r="G30" i="5"/>
  <c r="G28" i="5"/>
  <c r="G26" i="5"/>
  <c r="G25" i="5"/>
  <c r="G24" i="5"/>
  <c r="G23" i="5"/>
  <c r="C39" i="5" l="1"/>
  <c r="C45" i="5"/>
  <c r="D45" i="5"/>
  <c r="D39" i="5"/>
  <c r="C40" i="5"/>
  <c r="C41" i="5"/>
  <c r="C43" i="5"/>
  <c r="D42" i="5"/>
  <c r="C44" i="5"/>
  <c r="C42" i="5"/>
  <c r="D44" i="5"/>
  <c r="C46" i="5"/>
  <c r="D40" i="5"/>
  <c r="D41" i="5"/>
  <c r="D43" i="5"/>
  <c r="D46" i="5"/>
  <c r="H35" i="21"/>
  <c r="I37" i="21"/>
  <c r="H36" i="21"/>
  <c r="J33" i="21"/>
  <c r="I39" i="21"/>
  <c r="H38" i="21"/>
  <c r="I34" i="21"/>
  <c r="J32" i="21"/>
  <c r="J34" i="21" l="1"/>
  <c r="J36" i="21"/>
  <c r="H37" i="21"/>
  <c r="I36" i="21"/>
  <c r="I35" i="21"/>
  <c r="J35" i="21"/>
  <c r="H34" i="21"/>
  <c r="I32" i="21"/>
  <c r="J39" i="21"/>
  <c r="H32" i="21"/>
  <c r="J38" i="21"/>
  <c r="H39" i="21"/>
  <c r="H33" i="21"/>
  <c r="I38" i="21"/>
  <c r="I33" i="21"/>
  <c r="J37" i="21"/>
  <c r="G22" i="5"/>
  <c r="G21" i="5"/>
  <c r="G20" i="5"/>
  <c r="S40"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9" i="7"/>
  <c r="K7" i="7"/>
  <c r="G7" i="7"/>
  <c r="H8" i="7"/>
  <c r="I8" i="7"/>
  <c r="G8" i="7"/>
  <c r="I40" i="7"/>
  <c r="H9" i="6" l="1"/>
  <c r="D35" i="5" s="1"/>
  <c r="R9" i="6"/>
  <c r="G19" i="5" s="1"/>
  <c r="H36" i="5"/>
  <c r="D37" i="5"/>
  <c r="B20" i="5"/>
  <c r="I36" i="5"/>
  <c r="C37" i="5"/>
  <c r="G36" i="5"/>
  <c r="D20" i="5"/>
  <c r="C36" i="5"/>
  <c r="C38" i="5"/>
  <c r="C20" i="5"/>
  <c r="D36" i="5"/>
  <c r="D38" i="5"/>
  <c r="H29" i="21"/>
  <c r="I31" i="21"/>
  <c r="I30" i="21"/>
  <c r="R40" i="7"/>
  <c r="Q9" i="6" s="1"/>
  <c r="J30" i="21" l="1"/>
  <c r="H30" i="21"/>
  <c r="H31" i="21"/>
  <c r="J31" i="21"/>
  <c r="I29" i="21"/>
  <c r="J29" i="21"/>
  <c r="B6" i="19"/>
  <c r="B5" i="19"/>
  <c r="B4" i="19"/>
  <c r="B3" i="19"/>
  <c r="B3" i="7"/>
  <c r="B5" i="7" l="1"/>
  <c r="B5" i="4"/>
  <c r="B5" i="3"/>
  <c r="B4" i="4" l="1"/>
  <c r="B3" i="4"/>
  <c r="B4" i="3" l="1"/>
  <c r="B3" i="3"/>
  <c r="G40" i="7" l="1"/>
  <c r="F9" i="6" s="1"/>
  <c r="B35" i="5" l="1"/>
  <c r="F9" i="7"/>
  <c r="O7" i="7" l="1"/>
  <c r="C7" i="7"/>
  <c r="L40" i="7" l="1"/>
  <c r="K9" i="6" s="1"/>
  <c r="M40" i="7"/>
  <c r="L9" i="6" s="1"/>
  <c r="O40" i="7"/>
  <c r="N9" i="6" s="1"/>
  <c r="P40" i="7"/>
  <c r="O9" i="6" s="1"/>
  <c r="Q40" i="7"/>
  <c r="P9" i="6" s="1"/>
  <c r="K40" i="7"/>
  <c r="J9" i="6" s="1"/>
  <c r="B4" i="7"/>
  <c r="B4" i="6"/>
  <c r="B3" i="6"/>
  <c r="I35" i="5" l="1"/>
  <c r="H35" i="5"/>
  <c r="G35" i="5"/>
  <c r="N37" i="7"/>
  <c r="J37" i="7"/>
  <c r="F37" i="7"/>
  <c r="J28" i="21" l="1"/>
  <c r="I28" i="21"/>
  <c r="H28" i="21"/>
  <c r="F10" i="7"/>
  <c r="L8" i="7"/>
  <c r="M8" i="7"/>
  <c r="B38" i="5" l="1"/>
  <c r="C29" i="5" l="1"/>
  <c r="B24" i="5"/>
  <c r="C22" i="5"/>
  <c r="B29" i="5"/>
  <c r="D29" i="5"/>
  <c r="C25" i="5"/>
  <c r="D24" i="5"/>
  <c r="C24" i="5"/>
  <c r="D22" i="5"/>
  <c r="B22" i="5"/>
  <c r="B27" i="5"/>
  <c r="C27" i="5"/>
  <c r="D27" i="5"/>
  <c r="C40" i="7"/>
  <c r="B9" i="6" s="1"/>
  <c r="D30" i="5"/>
  <c r="C30" i="5"/>
  <c r="D28" i="5"/>
  <c r="C28" i="5"/>
  <c r="D26" i="5"/>
  <c r="B26" i="5"/>
  <c r="C26" i="5"/>
  <c r="D25" i="5"/>
  <c r="C23" i="5"/>
  <c r="D23" i="5"/>
  <c r="B21" i="5"/>
  <c r="D21" i="5"/>
  <c r="C21" i="5"/>
  <c r="B30" i="5"/>
  <c r="B28" i="5"/>
  <c r="B25" i="5"/>
  <c r="B23" i="5"/>
  <c r="B19" i="5" l="1"/>
  <c r="D64" i="5"/>
  <c r="G64" i="5"/>
  <c r="G46" i="5"/>
  <c r="H46" i="5"/>
  <c r="I46" i="5"/>
  <c r="B64" i="5"/>
  <c r="C64" i="5"/>
  <c r="B46" i="5"/>
  <c r="G45" i="5"/>
  <c r="H45" i="5"/>
  <c r="I45" i="5"/>
  <c r="B63" i="5"/>
  <c r="C63" i="5"/>
  <c r="D63" i="5"/>
  <c r="B45" i="5"/>
  <c r="G44" i="5"/>
  <c r="H44" i="5"/>
  <c r="I44" i="5"/>
  <c r="B62" i="5"/>
  <c r="C62" i="5"/>
  <c r="D62" i="5"/>
  <c r="B44" i="5"/>
  <c r="G43" i="5"/>
  <c r="H43" i="5"/>
  <c r="I43" i="5"/>
  <c r="B61" i="5"/>
  <c r="C61" i="5"/>
  <c r="D61" i="5"/>
  <c r="B43" i="5"/>
  <c r="G42" i="5"/>
  <c r="H42" i="5"/>
  <c r="I42" i="5"/>
  <c r="B60" i="5"/>
  <c r="C60" i="5"/>
  <c r="D60" i="5"/>
  <c r="B42" i="5"/>
  <c r="G41" i="5"/>
  <c r="H41" i="5"/>
  <c r="I41" i="5"/>
  <c r="B59" i="5"/>
  <c r="C59" i="5"/>
  <c r="D59" i="5"/>
  <c r="B41" i="5"/>
  <c r="G40" i="5"/>
  <c r="H40" i="5"/>
  <c r="I40" i="5"/>
  <c r="B58" i="5"/>
  <c r="C58" i="5"/>
  <c r="D58" i="5"/>
  <c r="B40" i="5"/>
  <c r="G39" i="5"/>
  <c r="H39" i="5"/>
  <c r="I39" i="5"/>
  <c r="B57" i="5"/>
  <c r="C57" i="5"/>
  <c r="D57" i="5"/>
  <c r="B39" i="5"/>
  <c r="G38" i="5"/>
  <c r="H38" i="5"/>
  <c r="I38" i="5"/>
  <c r="B56" i="5"/>
  <c r="C56" i="5"/>
  <c r="D56" i="5"/>
  <c r="G37" i="5"/>
  <c r="H37" i="5"/>
  <c r="I37" i="5"/>
  <c r="B55" i="5"/>
  <c r="C55" i="5"/>
  <c r="D55" i="5"/>
  <c r="B37" i="5"/>
  <c r="B54" i="5"/>
  <c r="C54" i="5"/>
  <c r="D54" i="5"/>
  <c r="B36" i="5"/>
  <c r="B53" i="5"/>
  <c r="J10" i="7"/>
  <c r="J11" i="7"/>
  <c r="J12" i="7"/>
  <c r="J13" i="7"/>
  <c r="J14" i="7"/>
  <c r="J15" i="7"/>
  <c r="J16" i="7"/>
  <c r="J17" i="7"/>
  <c r="J18" i="7"/>
  <c r="J19" i="7"/>
  <c r="J20" i="7"/>
  <c r="J21" i="7"/>
  <c r="J22" i="7"/>
  <c r="J23" i="7"/>
  <c r="J24" i="7"/>
  <c r="J25" i="7"/>
  <c r="J26" i="7"/>
  <c r="J27" i="7"/>
  <c r="J28" i="7"/>
  <c r="J29" i="7"/>
  <c r="J30" i="7"/>
  <c r="J31" i="7"/>
  <c r="J32" i="7"/>
  <c r="J33" i="7"/>
  <c r="J34" i="7"/>
  <c r="J35" i="7"/>
  <c r="J36" i="7"/>
  <c r="J38" i="7"/>
  <c r="J39" i="7"/>
  <c r="C53" i="5"/>
  <c r="D53" i="5"/>
  <c r="N10" i="7"/>
  <c r="N11" i="7"/>
  <c r="N12" i="7"/>
  <c r="N13" i="7"/>
  <c r="N14" i="7"/>
  <c r="N15" i="7"/>
  <c r="N16" i="7"/>
  <c r="N17" i="7"/>
  <c r="N18" i="7"/>
  <c r="N19" i="7"/>
  <c r="N20" i="7"/>
  <c r="N21" i="7"/>
  <c r="N22" i="7"/>
  <c r="N23" i="7"/>
  <c r="N24" i="7"/>
  <c r="N25" i="7"/>
  <c r="N26" i="7"/>
  <c r="N27" i="7"/>
  <c r="N28" i="7"/>
  <c r="N29" i="7"/>
  <c r="N30" i="7"/>
  <c r="N31" i="7"/>
  <c r="N32" i="7"/>
  <c r="N33" i="7"/>
  <c r="N34" i="7"/>
  <c r="N35" i="7"/>
  <c r="N36" i="7"/>
  <c r="N38" i="7"/>
  <c r="N39" i="7"/>
  <c r="N9" i="7"/>
  <c r="J9" i="7"/>
  <c r="H40" i="7"/>
  <c r="P8" i="7"/>
  <c r="Q8" i="7"/>
  <c r="R8" i="7"/>
  <c r="S8" i="7"/>
  <c r="O8" i="7"/>
  <c r="C35" i="5" l="1"/>
  <c r="G9" i="6"/>
  <c r="N40" i="7"/>
  <c r="M9" i="6" s="1"/>
  <c r="J40" i="7"/>
  <c r="I9" i="6" s="1"/>
  <c r="G4" i="5"/>
  <c r="F4" i="5"/>
  <c r="E8" i="5"/>
  <c r="B13" i="5"/>
  <c r="C13" i="5"/>
  <c r="B31" i="21" l="1"/>
  <c r="D31" i="21"/>
  <c r="C31" i="21"/>
  <c r="B38" i="21"/>
  <c r="D38" i="21"/>
  <c r="C38" i="21"/>
  <c r="B8" i="5"/>
  <c r="D28" i="21"/>
  <c r="C28" i="21"/>
  <c r="I20" i="21"/>
  <c r="J20" i="21"/>
  <c r="H20" i="21"/>
  <c r="H13" i="21"/>
  <c r="I13" i="21"/>
  <c r="J13" i="21"/>
  <c r="B39" i="21"/>
  <c r="C39" i="21"/>
  <c r="D39" i="21"/>
  <c r="B35" i="21"/>
  <c r="C35" i="21"/>
  <c r="D35" i="21"/>
  <c r="H12" i="21"/>
  <c r="I12" i="21"/>
  <c r="J12" i="21"/>
  <c r="B36" i="21"/>
  <c r="C36" i="21"/>
  <c r="D36" i="21"/>
  <c r="I14" i="21"/>
  <c r="H14" i="21"/>
  <c r="J14" i="21"/>
  <c r="I11" i="21"/>
  <c r="J11" i="21"/>
  <c r="H11" i="21"/>
  <c r="H15" i="21"/>
  <c r="I15" i="21"/>
  <c r="J15" i="21"/>
  <c r="H16" i="21"/>
  <c r="I16" i="21"/>
  <c r="J16" i="21"/>
  <c r="D34" i="21"/>
  <c r="B34" i="21"/>
  <c r="C34" i="21"/>
  <c r="B30" i="21"/>
  <c r="C30" i="21"/>
  <c r="D30" i="21"/>
  <c r="C32" i="21"/>
  <c r="D32" i="21"/>
  <c r="B32" i="21"/>
  <c r="B37" i="21"/>
  <c r="D37" i="21"/>
  <c r="C37" i="21"/>
  <c r="C8" i="5"/>
  <c r="J18" i="21"/>
  <c r="I18" i="21"/>
  <c r="H18" i="21"/>
  <c r="J17" i="21"/>
  <c r="H17" i="21"/>
  <c r="I17" i="21"/>
  <c r="D29" i="21"/>
  <c r="B29" i="21"/>
  <c r="C29" i="21"/>
  <c r="C33" i="21"/>
  <c r="D33" i="21"/>
  <c r="B33" i="21"/>
  <c r="H19" i="21"/>
  <c r="J19" i="21"/>
  <c r="I19" i="21"/>
  <c r="J21" i="21"/>
  <c r="H21" i="21"/>
  <c r="I21" i="21"/>
  <c r="A8" i="5"/>
  <c r="B28" i="21"/>
  <c r="I40" i="21"/>
  <c r="J40" i="21"/>
  <c r="A13" i="5"/>
  <c r="H40" i="21"/>
  <c r="E4" i="5"/>
  <c r="B40" i="21"/>
  <c r="C40" i="21" l="1"/>
  <c r="D40" i="21"/>
  <c r="K8" i="7"/>
  <c r="F22" i="7" l="1"/>
  <c r="B11" i="21" l="1"/>
  <c r="D11" i="21"/>
  <c r="C11" i="21"/>
  <c r="F11" i="7"/>
  <c r="F12" i="7"/>
  <c r="F13" i="7"/>
  <c r="F14" i="7"/>
  <c r="F15" i="7"/>
  <c r="F16" i="7"/>
  <c r="F17" i="7"/>
  <c r="F18" i="7"/>
  <c r="F19" i="7"/>
  <c r="F20" i="7"/>
  <c r="F21" i="7"/>
  <c r="F23" i="7"/>
  <c r="F24" i="7"/>
  <c r="F25" i="7"/>
  <c r="F26" i="7"/>
  <c r="F27" i="7"/>
  <c r="F28" i="7"/>
  <c r="F29" i="7"/>
  <c r="F30" i="7"/>
  <c r="F31" i="7"/>
  <c r="F32" i="7"/>
  <c r="F33" i="7"/>
  <c r="F34" i="7"/>
  <c r="F35" i="7"/>
  <c r="F36" i="7"/>
  <c r="F38" i="7"/>
  <c r="F39" i="7"/>
  <c r="E40" i="7"/>
  <c r="D40" i="7"/>
  <c r="B21" i="6"/>
  <c r="D9" i="6" l="1"/>
  <c r="D19" i="5" s="1"/>
  <c r="C9" i="6"/>
  <c r="C19" i="5" s="1"/>
  <c r="D17" i="21"/>
  <c r="B17" i="21"/>
  <c r="C17" i="21"/>
  <c r="D19" i="21"/>
  <c r="B19" i="21"/>
  <c r="C19" i="21"/>
  <c r="C15" i="21"/>
  <c r="D15" i="21"/>
  <c r="B15" i="21"/>
  <c r="A4" i="5"/>
  <c r="C4" i="5"/>
  <c r="B4" i="5"/>
  <c r="F40" i="7"/>
  <c r="E9" i="6" s="1"/>
  <c r="D21" i="21" l="1"/>
  <c r="C21" i="21"/>
  <c r="B21" i="21"/>
  <c r="D13" i="21"/>
  <c r="C13" i="21"/>
  <c r="B13" i="21"/>
  <c r="C20" i="21"/>
  <c r="B20" i="21"/>
  <c r="D20" i="21"/>
  <c r="D14" i="21"/>
  <c r="C14" i="21"/>
  <c r="B14" i="21"/>
  <c r="C12" i="21"/>
  <c r="D12" i="21"/>
  <c r="B12" i="21"/>
  <c r="B16" i="21"/>
  <c r="C16" i="21"/>
  <c r="D16" i="21"/>
  <c r="B18" i="21"/>
  <c r="C18" i="21"/>
  <c r="D18" i="21"/>
  <c r="I10" i="21"/>
  <c r="J10" i="21"/>
  <c r="H10" i="21"/>
  <c r="D10" i="21"/>
  <c r="C10" i="21"/>
  <c r="B10" i="21"/>
  <c r="J22" i="21" l="1"/>
  <c r="I22" i="21"/>
  <c r="H22" i="21"/>
  <c r="C22" i="21"/>
  <c r="D22" i="21"/>
  <c r="B22" i="21"/>
</calcChain>
</file>

<file path=xl/sharedStrings.xml><?xml version="1.0" encoding="utf-8"?>
<sst xmlns="http://schemas.openxmlformats.org/spreadsheetml/2006/main" count="503" uniqueCount="149">
  <si>
    <t>Träger:</t>
  </si>
  <si>
    <t>Gesamt</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</si>
  <si>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</si>
  <si>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</si>
  <si>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</si>
  <si>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</si>
  <si>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</si>
  <si>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</si>
  <si>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</si>
  <si>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</si>
  <si>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</si>
  <si>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</si>
  <si>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</si>
  <si>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</si>
  <si>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</si>
  <si>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</si>
  <si>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</si>
  <si>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</si>
  <si>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</si>
  <si>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</si>
  <si>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</si>
  <si>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</si>
  <si>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</si>
  <si>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</si>
  <si>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</si>
  <si>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</si>
  <si>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</si>
  <si>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</si>
  <si>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</si>
  <si>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</si>
  <si>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</si>
  <si>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</si>
  <si>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Geschlecht</t>
  </si>
  <si>
    <t>Jugendverbandsarbeit/Dachorganisationen</t>
  </si>
  <si>
    <t>Schulsozialarbeit</t>
  </si>
  <si>
    <t>Jahr</t>
  </si>
  <si>
    <t>Monat</t>
  </si>
  <si>
    <t>weiblich</t>
  </si>
  <si>
    <t>männlich</t>
  </si>
  <si>
    <t xml:space="preserve"> </t>
  </si>
  <si>
    <t>Bemerkungen</t>
  </si>
  <si>
    <t>Laufzeit:</t>
  </si>
  <si>
    <t>Aktenzeichen:</t>
  </si>
  <si>
    <t>Stadtraum/stadtweit:</t>
  </si>
  <si>
    <t>Anzahl</t>
  </si>
  <si>
    <t>0-13</t>
  </si>
  <si>
    <t>14-26</t>
  </si>
  <si>
    <t>Ehrenamt</t>
  </si>
  <si>
    <t>Hauptamt</t>
  </si>
  <si>
    <t>Formate für sonstige Zielgruppen (z.B. Weiterbildungen)</t>
  </si>
  <si>
    <t>sonstige Formate (ohne Zählung der Nutzenden)</t>
  </si>
  <si>
    <t>Formate für (Einzel-) Personen (z.B. Beratung von Personen/Institutionen)</t>
  </si>
  <si>
    <t>Formate für Zielgruppe junger Menschen (z.B. Jugend-gremien, Jugendleiterschulungen)</t>
  </si>
  <si>
    <t xml:space="preserve">Ehrenamt </t>
  </si>
  <si>
    <t xml:space="preserve">Hauptamt </t>
  </si>
  <si>
    <t xml:space="preserve">Formate für (Einzel-) Personen </t>
  </si>
  <si>
    <t>Formate für Zielgruppe junger Menschen</t>
  </si>
  <si>
    <t xml:space="preserve">Formate für sonstige Zielgruppen </t>
  </si>
  <si>
    <t>status</t>
  </si>
  <si>
    <t>Formate</t>
  </si>
  <si>
    <t>Formate für (Einzel-) Personen</t>
  </si>
  <si>
    <t>Nutzungen 
nach Formaten</t>
  </si>
  <si>
    <t>geförderten VzÄ des Jugendamtes:</t>
  </si>
  <si>
    <t xml:space="preserve">drittmittelgeförderte VzÄ: </t>
  </si>
  <si>
    <t>Bei Rückfragen wenden Sie sich bitte an die zuständigen Sachbearbeiter:innen der Abteilung Kinder-, Jugend- und Familienförderung.</t>
  </si>
  <si>
    <t>Nutzungen nach Formaten</t>
  </si>
  <si>
    <t>sonstige Akteur:innen</t>
  </si>
  <si>
    <t>Nutzende nach Altersgruppe</t>
  </si>
  <si>
    <t>Dienst:</t>
  </si>
  <si>
    <t>Deckblatt</t>
  </si>
  <si>
    <t>Diagramme Jahr</t>
  </si>
  <si>
    <t>Diagramme Monat</t>
  </si>
  <si>
    <t>Relative Zahlen</t>
  </si>
  <si>
    <t>Jahresübersicht</t>
  </si>
  <si>
    <t>Ergänzungen zum Statitsiktool</t>
  </si>
  <si>
    <t>tin*</t>
  </si>
  <si>
    <t>Nutzungen nach Status</t>
  </si>
  <si>
    <t>Nutzungen nach Geschlecht</t>
  </si>
  <si>
    <t>Nutzungen nach Altersgruppen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</si>
  <si>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</si>
  <si>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</si>
  <si>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</si>
  <si>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</si>
  <si>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</si>
  <si>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</si>
  <si>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</si>
  <si>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</si>
  <si>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</si>
  <si>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</si>
  <si>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</si>
  <si>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</si>
  <si>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</si>
  <si>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</si>
  <si>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</si>
  <si>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</si>
  <si>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</si>
  <si>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</si>
  <si>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</si>
  <si>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</si>
  <si>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</si>
  <si>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</si>
  <si>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</si>
  <si>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</si>
  <si>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</si>
  <si>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</si>
  <si>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</si>
  <si>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</si>
  <si>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</si>
  <si>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0-5</t>
  </si>
  <si>
    <t xml:space="preserve">Nutzende von der Geburt bis zum vollendeten 5. Lebensjahr </t>
  </si>
  <si>
    <t>6-10</t>
  </si>
  <si>
    <t>Nutzende ab dem 6. Geburtstag  bis zum vollendeten 10. Lebensjahr</t>
  </si>
  <si>
    <t>11-13</t>
  </si>
  <si>
    <t>Nutzende ab dem 11. Geburtstag  bis zum vollendeten 13. Lebensjahr</t>
  </si>
  <si>
    <t>14-17</t>
  </si>
  <si>
    <t>Nutzende ab dem 14. Geburtstag  bis zum vollendeten 17. Lebensjahr</t>
  </si>
  <si>
    <t>18-21</t>
  </si>
  <si>
    <t>Nutzende ab dem 18. Geburtstag  bis zum vollendeten 21. Lebensjahr</t>
  </si>
  <si>
    <t>22-26</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</si>
  <si>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</si>
  <si>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</si>
  <si>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</si>
  <si>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</si>
  <si>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</si>
  <si>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</si>
  <si>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</si>
  <si>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</si>
  <si>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</si>
  <si>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</si>
  <si>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</si>
  <si>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</si>
  <si>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Erfassung von Personen, die unmittelbar mit jungen Menschen arbeiten, nach ihrer Funktion zum Zeitpunkt des Kontakts</t>
  </si>
  <si>
    <t>ehrenamtlich Tätige, z.B. Jugendgruppenleitung, Ehrenamtliche aus Vereinen/ Initiativen</t>
  </si>
  <si>
    <t>hauptamtlich Tätige, z.B. pädagogische und sonstige Fachkräfte</t>
  </si>
  <si>
    <t xml:space="preserve">sonstige Akteur:innen </t>
  </si>
  <si>
    <t>hier werden z.B. Honorarkräfte erfasst, sowie alle nicht in Haupt- oder Ehrenamt Zuordenbaren und/oder wenn Status nicht bekannt oder erhebbar ist</t>
  </si>
  <si>
    <t>erfasst werden Formate, die inhaltlich mit Interaktion verbunden sind, einseitig geführte Kommunikation fällt nicht darunter; 
Gremienarbeit wird nur erfasst, wenn das Gremium durch den Dachverband federführend verantwortet wird</t>
  </si>
  <si>
    <t>Formate für (Einzel-) Personen (z.B. Beratung von 
Personen/Institutionen)</t>
  </si>
  <si>
    <t>Zählung der Nutzenden, i.d.R. 1-2 Personen z.B. einer Institution --&gt; Beispiele: telefonisches oder persönliches Informations- und Beratungsgespräch , 
Fondsverwaltung - Informations- und Beratungsgespräche --&gt; meint aber nicht die Beantwortung von kurzen Nachfragen [z.B. Terminvereinbarungen]</t>
  </si>
  <si>
    <t>Formate für Zielgruppe junger Menschen (z.B. Jugendgremien, Jugendleiterschulungen)</t>
  </si>
  <si>
    <t xml:space="preserve">für explizit angesprochene Zielgruppe junger Menschen, ältere Teilnehmende in einer Gruppe werden mitgezählt </t>
  </si>
  <si>
    <t>für sonstige Zielgruppen, hier können, müssen aber nicht junge Menschen Teilnehmende sein</t>
  </si>
  <si>
    <t>wenn eine Zählung nicht möglich ist und/oder es sich um besondere (einmalige) Formate handelt --&gt; Beschreibung unter "Bemerkungen/Hinweise" ist möglich;
Erfassung hier, wenn nicht schon unter "Erfassung Nutzer:innen nach Formaten" erfasst worden ist</t>
  </si>
  <si>
    <t xml:space="preserve">Nutzungen nach Geschlecht </t>
  </si>
  <si>
    <t>Bitte speichern Sie das Dokument wie folgt: Aktenzeichen_Statistik.xlsx (für / und - nutzen Sie bitte ein Leerzeichen
Bsp.: 2025 51 01 1 0634010 0510_Statistik.xlsx) und senden Sie die Datei bis zum 31. März 2027 an folgende E-Mail-Adresse:  Jugendamt-KJF@dresden.de</t>
  </si>
  <si>
    <t>01.01.2026-31.12.2026</t>
  </si>
  <si>
    <t>Stadtraum 5 - Mickten, Kaditz, Trachau</t>
  </si>
  <si>
    <t>Stadtraum 12 - Niedersedlitz, Leubnitz, Strehlen (ohne Sternhäuser, Am Koitschgraben)</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</si>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</sst>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2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1"/>
      <color theme="1"/>
      <name val="Arial"/>
      <family val="2"/>
    </font>
    <font>
      <u/>
      <sz val="11"/>
      <color theme="10"/>
      <name val="Calibri"/>
      <family val="2"/>
      <scheme val="minor"/>
    </font>
    <font>
      <b/>
      <u/>
      <sz val="11"/>
      <name val="Calibri"/>
      <family val="2"/>
      <scheme val="minor"/>
    </font>
    <font>
      <b/>
      <sz val="11"/>
      <color rgb="FFFF0000"/>
      <name val="Calibri"/>
      <family val="2"/>
      <scheme val="minor"/>
    </font>
    <font>
      <b/>
      <sz val="14"/>
      <color theme="1"/>
      <name val="Calibri"/>
      <family val="2"/>
      <scheme val="minor"/>
    </font>
    <font>
      <sz val="11"/>
      <color theme="1"/>
      <name val="Calibri"/>
      <family val="2"/>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164" fontId="13" fillId="0" borderId="0" applyFont="0" applyFill="0" applyBorder="0" applyAlignment="0" applyProtection="0"/>
    <xf numFmtId="9" fontId="13" fillId="0" borderId="0" applyFont="0" applyFill="0" applyBorder="0" applyAlignment="0" applyProtection="0"/>
    <xf numFmtId="0" fontId="21" fillId="0" borderId="0" applyNumberFormat="0" applyFill="0" applyBorder="0" applyAlignment="0" applyProtection="0"/>
  </cellStyleXfs>
  <cellXfs count="252">
    <xf numFmtId="0" fontId="0" fillId="0" borderId="0" xfId="0"/>
    <xf numFmtId="0" fontId="9" fillId="0" borderId="0" xfId="0" applyFont="1"/>
    <xf numFmtId="165" fontId="9" fillId="0" borderId="0" xfId="0" applyNumberFormat="1" applyFont="1"/>
    <xf numFmtId="0" fontId="19" fillId="0" borderId="16" xfId="0" applyFont="1" applyBorder="1" applyProtection="1">
      <protection locked="0"/>
    </xf>
    <xf numFmtId="0" fontId="9" fillId="0" borderId="17" xfId="0" applyFont="1" applyBorder="1" applyProtection="1">
      <protection locked="0"/>
    </xf>
    <xf numFmtId="0" fontId="9" fillId="0" borderId="19" xfId="0" applyFont="1" applyBorder="1" applyProtection="1">
      <protection locked="0"/>
    </xf>
    <xf numFmtId="0" fontId="9" fillId="0" borderId="0" xfId="0" applyFont="1" applyBorder="1" applyProtection="1">
      <protection locked="0"/>
    </xf>
    <xf numFmtId="0" fontId="9" fillId="0" borderId="21" xfId="0" applyFont="1" applyBorder="1" applyProtection="1">
      <protection locked="0"/>
    </xf>
    <xf numFmtId="0" fontId="9" fillId="0" borderId="22" xfId="0" applyFont="1" applyBorder="1" applyProtection="1">
      <protection locked="0"/>
    </xf>
    <xf numFmtId="0" fontId="7" fillId="0" borderId="0" xfId="0" applyFont="1"/>
    <xf numFmtId="0" fontId="9" fillId="0" borderId="0" xfId="0" applyFont="1" applyProtection="1">
      <protection hidden="1"/>
    </xf>
    <xf numFmtId="0" fontId="17" fillId="0" borderId="0" xfId="0" applyFont="1" applyProtection="1">
      <protection hidden="1"/>
    </xf>
    <xf numFmtId="0" fontId="16" fillId="0" borderId="0" xfId="0" applyFont="1" applyProtection="1">
      <protection hidden="1"/>
    </xf>
    <xf numFmtId="0" fontId="14"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4" fillId="0" borderId="0" xfId="0" applyFont="1" applyBorder="1" applyAlignment="1" applyProtection="1">
      <alignment vertical="top"/>
      <protection hidden="1"/>
    </xf>
    <xf numFmtId="166" fontId="14" fillId="0" borderId="0" xfId="0" applyNumberFormat="1" applyFont="1" applyFill="1" applyBorder="1" applyAlignment="1" applyProtection="1">
      <alignment vertical="top" wrapText="1"/>
      <protection hidden="1"/>
    </xf>
    <xf numFmtId="0" fontId="17" fillId="0" borderId="0" xfId="0" applyFont="1" applyAlignment="1" applyProtection="1">
      <alignment vertical="top"/>
      <protection hidden="1"/>
    </xf>
    <xf numFmtId="0" fontId="14" fillId="0" borderId="0" xfId="0" applyFont="1" applyAlignment="1" applyProtection="1">
      <alignment vertical="top"/>
      <protection hidden="1"/>
    </xf>
    <xf numFmtId="166" fontId="14" fillId="0" borderId="0" xfId="0" applyNumberFormat="1" applyFont="1" applyFill="1" applyBorder="1" applyAlignment="1" applyProtection="1">
      <alignment vertical="top"/>
      <protection hidden="1"/>
    </xf>
    <xf numFmtId="166" fontId="6" fillId="0" borderId="0" xfId="0" applyNumberFormat="1" applyFont="1" applyFill="1" applyBorder="1" applyAlignment="1" applyProtection="1">
      <alignment vertical="top"/>
      <protection hidden="1"/>
    </xf>
    <xf numFmtId="165" fontId="9" fillId="0" borderId="0" xfId="0" applyNumberFormat="1" applyFont="1" applyProtection="1">
      <protection hidden="1"/>
    </xf>
    <xf numFmtId="0" fontId="15" fillId="2" borderId="5" xfId="0" applyFont="1" applyFill="1" applyBorder="1" applyAlignment="1" applyProtection="1">
      <alignment horizontal="center"/>
      <protection hidden="1"/>
    </xf>
    <xf numFmtId="0" fontId="16" fillId="0" borderId="6" xfId="0" applyFont="1" applyBorder="1" applyAlignment="1" applyProtection="1">
      <protection hidden="1"/>
    </xf>
    <xf numFmtId="166" fontId="9" fillId="0" borderId="7" xfId="2" applyNumberFormat="1" applyFont="1" applyBorder="1" applyProtection="1">
      <protection hidden="1"/>
    </xf>
    <xf numFmtId="0" fontId="16" fillId="0" borderId="3" xfId="0" applyFont="1" applyFill="1" applyBorder="1" applyAlignment="1" applyProtection="1">
      <protection hidden="1"/>
    </xf>
    <xf numFmtId="0" fontId="16" fillId="0" borderId="3" xfId="0" applyFont="1" applyBorder="1" applyAlignment="1" applyProtection="1">
      <protection hidden="1"/>
    </xf>
    <xf numFmtId="0" fontId="16" fillId="0" borderId="12" xfId="0" applyFont="1" applyFill="1" applyBorder="1" applyAlignment="1" applyProtection="1">
      <protection hidden="1"/>
    </xf>
    <xf numFmtId="0" fontId="16" fillId="2" borderId="5" xfId="0" applyFont="1" applyFill="1" applyBorder="1" applyProtection="1">
      <protection hidden="1"/>
    </xf>
    <xf numFmtId="166" fontId="16" fillId="2" borderId="8" xfId="0" applyNumberFormat="1" applyFont="1" applyFill="1" applyBorder="1" applyProtection="1">
      <protection hidden="1"/>
    </xf>
    <xf numFmtId="166" fontId="16" fillId="2" borderId="10" xfId="0" applyNumberFormat="1" applyFont="1" applyFill="1" applyBorder="1" applyProtection="1">
      <protection hidden="1"/>
    </xf>
    <xf numFmtId="166" fontId="16" fillId="2" borderId="5" xfId="0" applyNumberFormat="1" applyFont="1" applyFill="1" applyBorder="1" applyProtection="1">
      <protection hidden="1"/>
    </xf>
    <xf numFmtId="166" fontId="16" fillId="2" borderId="30" xfId="0" applyNumberFormat="1" applyFont="1" applyFill="1" applyBorder="1" applyProtection="1">
      <protection hidden="1"/>
    </xf>
    <xf numFmtId="0" fontId="11" fillId="0" borderId="0" xfId="1" applyFont="1" applyProtection="1">
      <protection hidden="1"/>
    </xf>
    <xf numFmtId="0" fontId="12" fillId="0" borderId="0" xfId="1" applyFont="1" applyProtection="1">
      <protection hidden="1"/>
    </xf>
    <xf numFmtId="0" fontId="11" fillId="0" borderId="0" xfId="1" applyFont="1" applyAlignment="1" applyProtection="1">
      <alignment horizontal="center" vertical="center"/>
      <protection hidden="1"/>
    </xf>
    <xf numFmtId="166" fontId="9" fillId="2" borderId="8" xfId="0" applyNumberFormat="1" applyFont="1" applyFill="1" applyBorder="1" applyProtection="1">
      <protection hidden="1"/>
    </xf>
    <xf numFmtId="166" fontId="9" fillId="2" borderId="30" xfId="0" applyNumberFormat="1" applyFont="1" applyFill="1" applyBorder="1" applyProtection="1">
      <protection hidden="1"/>
    </xf>
    <xf numFmtId="166" fontId="9" fillId="2" borderId="27" xfId="0" applyNumberFormat="1" applyFont="1" applyFill="1" applyBorder="1" applyProtection="1">
      <protection hidden="1"/>
    </xf>
    <xf numFmtId="166" fontId="9" fillId="2" borderId="5" xfId="0" applyNumberFormat="1" applyFont="1" applyFill="1" applyBorder="1" applyProtection="1">
      <protection hidden="1"/>
    </xf>
    <xf numFmtId="166" fontId="9" fillId="2" borderId="40" xfId="0" applyNumberFormat="1" applyFont="1" applyFill="1" applyBorder="1" applyProtection="1">
      <protection hidden="1"/>
    </xf>
    <xf numFmtId="166" fontId="9" fillId="2" borderId="9" xfId="0" applyNumberFormat="1" applyFont="1" applyFill="1" applyBorder="1" applyProtection="1">
      <protection hidden="1"/>
    </xf>
    <xf numFmtId="166" fontId="9" fillId="2" borderId="29" xfId="0" applyNumberFormat="1" applyFont="1" applyFill="1" applyBorder="1" applyProtection="1">
      <protection hidden="1"/>
    </xf>
    <xf numFmtId="166" fontId="9" fillId="2" borderId="10" xfId="0" applyNumberFormat="1" applyFont="1" applyFill="1" applyBorder="1" applyProtection="1">
      <protection hidden="1"/>
    </xf>
    <xf numFmtId="0" fontId="20" fillId="0" borderId="0" xfId="0" applyFont="1" applyProtection="1">
      <protection hidden="1"/>
    </xf>
    <xf numFmtId="0" fontId="9" fillId="0" borderId="3" xfId="0" applyFont="1" applyBorder="1" applyProtection="1">
      <protection locked="0"/>
    </xf>
    <xf numFmtId="0" fontId="9" fillId="0" borderId="12" xfId="0" applyFont="1" applyBorder="1" applyProtection="1">
      <protection locked="0"/>
    </xf>
    <xf numFmtId="0" fontId="16" fillId="2" borderId="31" xfId="0" applyFont="1" applyFill="1" applyBorder="1" applyAlignment="1">
      <alignment horizontal="center"/>
    </xf>
    <xf numFmtId="0" fontId="0" fillId="0" borderId="0" xfId="0" applyProtection="1">
      <protection locked="0"/>
    </xf>
    <xf numFmtId="165" fontId="5" fillId="0" borderId="0" xfId="0" applyNumberFormat="1" applyFont="1"/>
    <xf numFmtId="0" fontId="16" fillId="0" borderId="0" xfId="0" applyFont="1" applyProtection="1">
      <protection locked="0"/>
    </xf>
    <xf numFmtId="0" fontId="17" fillId="0" borderId="0" xfId="0" applyFont="1" applyAlignment="1" applyProtection="1">
      <alignment horizontal="left" vertical="top" wrapText="1"/>
      <protection hidden="1"/>
    </xf>
    <xf numFmtId="166" fontId="4" fillId="0" borderId="0" xfId="0" applyNumberFormat="1" applyFont="1" applyFill="1" applyBorder="1" applyAlignment="1" applyProtection="1">
      <alignment vertical="top"/>
      <protection hidden="1"/>
    </xf>
    <xf numFmtId="0" fontId="4" fillId="0" borderId="0" xfId="0" applyFont="1" applyAlignment="1" applyProtection="1">
      <alignment vertical="top"/>
      <protection hidden="1"/>
    </xf>
    <xf numFmtId="0" fontId="4" fillId="0" borderId="0" xfId="0" applyFont="1" applyProtection="1">
      <protection hidden="1"/>
    </xf>
    <xf numFmtId="0" fontId="4" fillId="0" borderId="0" xfId="0" applyFont="1" applyBorder="1" applyAlignment="1" applyProtection="1">
      <alignment vertical="top"/>
      <protection hidden="1"/>
    </xf>
    <xf numFmtId="0" fontId="16" fillId="2" borderId="16" xfId="0" applyFont="1" applyFill="1" applyBorder="1" applyAlignment="1" applyProtection="1">
      <alignment horizontal="center" textRotation="90"/>
      <protection hidden="1"/>
    </xf>
    <xf numFmtId="0" fontId="15" fillId="2" borderId="11" xfId="0" applyFont="1" applyFill="1" applyBorder="1" applyAlignment="1" applyProtection="1">
      <protection hidden="1"/>
    </xf>
    <xf numFmtId="0" fontId="15" fillId="0" borderId="5" xfId="0" applyFont="1" applyFill="1" applyBorder="1" applyAlignment="1" applyProtection="1">
      <alignment horizontal="center"/>
      <protection hidden="1"/>
    </xf>
    <xf numFmtId="0" fontId="18" fillId="0" borderId="29" xfId="0" applyFont="1" applyFill="1" applyBorder="1" applyAlignment="1" applyProtection="1">
      <alignment horizontal="center"/>
      <protection hidden="1"/>
    </xf>
    <xf numFmtId="0" fontId="18" fillId="0" borderId="30" xfId="0" applyFont="1" applyFill="1" applyBorder="1" applyAlignment="1" applyProtection="1">
      <alignment horizontal="center"/>
      <protection hidden="1"/>
    </xf>
    <xf numFmtId="0" fontId="18" fillId="0" borderId="27" xfId="0" applyFont="1" applyFill="1" applyBorder="1" applyAlignment="1" applyProtection="1">
      <alignment horizontal="center"/>
      <protection hidden="1"/>
    </xf>
    <xf numFmtId="0" fontId="18" fillId="0" borderId="29" xfId="0" applyFont="1" applyFill="1" applyBorder="1" applyAlignment="1" applyProtection="1">
      <alignment horizontal="center" textRotation="90" wrapText="1"/>
      <protection hidden="1"/>
    </xf>
    <xf numFmtId="0" fontId="18" fillId="0" borderId="30" xfId="0" applyFont="1" applyFill="1" applyBorder="1" applyAlignment="1" applyProtection="1">
      <alignment horizontal="center" textRotation="90" wrapText="1"/>
      <protection hidden="1"/>
    </xf>
    <xf numFmtId="0" fontId="18" fillId="0" borderId="27" xfId="0" applyFont="1" applyFill="1" applyBorder="1" applyAlignment="1" applyProtection="1">
      <alignment horizontal="center" textRotation="90" wrapText="1"/>
      <protection hidden="1"/>
    </xf>
    <xf numFmtId="0" fontId="16" fillId="2" borderId="5" xfId="0" applyFont="1" applyFill="1" applyBorder="1" applyAlignment="1" applyProtection="1">
      <alignment horizontal="center" textRotation="90"/>
      <protection hidden="1"/>
    </xf>
    <xf numFmtId="166" fontId="8" fillId="0" borderId="29" xfId="0" applyNumberFormat="1" applyFont="1" applyBorder="1" applyAlignment="1" applyProtection="1">
      <alignment horizontal="center" textRotation="90" wrapText="1"/>
      <protection hidden="1"/>
    </xf>
    <xf numFmtId="166" fontId="8" fillId="0" borderId="30" xfId="0" applyNumberFormat="1" applyFont="1" applyBorder="1" applyAlignment="1" applyProtection="1">
      <alignment horizontal="center" textRotation="90" wrapText="1"/>
      <protection hidden="1"/>
    </xf>
    <xf numFmtId="166" fontId="8" fillId="0" borderId="27" xfId="0" applyNumberFormat="1" applyFont="1" applyBorder="1" applyAlignment="1" applyProtection="1">
      <alignment horizontal="center" textRotation="90" wrapText="1"/>
      <protection hidden="1"/>
    </xf>
    <xf numFmtId="0" fontId="16" fillId="2" borderId="11" xfId="0" applyFont="1" applyFill="1" applyBorder="1" applyAlignment="1" applyProtection="1">
      <alignment horizontal="center" textRotation="90"/>
      <protection hidden="1"/>
    </xf>
    <xf numFmtId="0" fontId="16" fillId="2" borderId="9" xfId="0" applyFont="1" applyFill="1" applyBorder="1" applyAlignment="1" applyProtection="1">
      <alignment horizontal="center" textRotation="90"/>
      <protection hidden="1"/>
    </xf>
    <xf numFmtId="0" fontId="8" fillId="0" borderId="29" xfId="0" applyFont="1" applyBorder="1" applyAlignment="1" applyProtection="1">
      <alignment horizontal="center"/>
      <protection hidden="1"/>
    </xf>
    <xf numFmtId="0" fontId="8" fillId="0" borderId="30" xfId="0" applyFont="1" applyBorder="1" applyAlignment="1" applyProtection="1">
      <alignment horizontal="center"/>
      <protection hidden="1"/>
    </xf>
    <xf numFmtId="0" fontId="8" fillId="0" borderId="27" xfId="0" applyFont="1" applyBorder="1" applyAlignment="1" applyProtection="1">
      <alignment horizontal="center"/>
      <protection hidden="1"/>
    </xf>
    <xf numFmtId="166" fontId="8" fillId="0" borderId="40" xfId="0" applyNumberFormat="1" applyFont="1" applyBorder="1" applyAlignment="1" applyProtection="1">
      <alignment horizontal="center" textRotation="90" wrapText="1"/>
      <protection hidden="1"/>
    </xf>
    <xf numFmtId="166" fontId="8" fillId="2" borderId="31" xfId="0" applyNumberFormat="1" applyFont="1" applyFill="1" applyBorder="1" applyAlignment="1" applyProtection="1">
      <alignment horizontal="center" textRotation="90" wrapText="1"/>
      <protection hidden="1"/>
    </xf>
    <xf numFmtId="0" fontId="9" fillId="0" borderId="5" xfId="0" applyFont="1" applyBorder="1" applyAlignment="1">
      <alignment horizontal="center"/>
    </xf>
    <xf numFmtId="0" fontId="9" fillId="0" borderId="3" xfId="0" applyFont="1" applyFill="1" applyBorder="1" applyProtection="1">
      <protection locked="0"/>
    </xf>
    <xf numFmtId="0" fontId="9" fillId="0" borderId="0" xfId="0" applyFont="1" applyBorder="1"/>
    <xf numFmtId="0" fontId="9" fillId="0" borderId="17" xfId="0" applyFont="1" applyBorder="1"/>
    <xf numFmtId="0" fontId="9" fillId="0" borderId="18" xfId="0" applyFont="1" applyBorder="1"/>
    <xf numFmtId="0" fontId="9" fillId="0" borderId="20" xfId="0" applyFont="1" applyBorder="1"/>
    <xf numFmtId="0" fontId="9" fillId="0" borderId="22" xfId="0" applyFont="1" applyBorder="1"/>
    <xf numFmtId="0" fontId="9" fillId="0" borderId="15" xfId="0" applyFont="1" applyBorder="1"/>
    <xf numFmtId="166" fontId="18" fillId="0" borderId="7" xfId="0" applyNumberFormat="1" applyFont="1" applyFill="1" applyBorder="1" applyProtection="1">
      <protection locked="0" hidden="1"/>
    </xf>
    <xf numFmtId="0" fontId="14" fillId="0" borderId="1" xfId="0" applyFont="1" applyFill="1" applyBorder="1" applyAlignment="1" applyProtection="1">
      <protection hidden="1"/>
    </xf>
    <xf numFmtId="0" fontId="14" fillId="4" borderId="1" xfId="0" applyFont="1" applyFill="1" applyBorder="1" applyProtection="1">
      <protection hidden="1"/>
    </xf>
    <xf numFmtId="0" fontId="14" fillId="0" borderId="2" xfId="0" applyFont="1" applyFill="1" applyBorder="1" applyAlignment="1" applyProtection="1">
      <protection hidden="1"/>
    </xf>
    <xf numFmtId="0" fontId="18" fillId="0" borderId="1" xfId="0" applyFont="1" applyFill="1" applyBorder="1" applyAlignment="1" applyProtection="1">
      <alignment horizontal="center" vertical="top" wrapText="1"/>
      <protection hidden="1"/>
    </xf>
    <xf numFmtId="0" fontId="18" fillId="0" borderId="0" xfId="0" applyFont="1" applyAlignment="1">
      <alignment horizontal="lef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top" wrapText="1"/>
    </xf>
    <xf numFmtId="0" fontId="16" fillId="0" borderId="0" xfId="0" applyFont="1" applyBorder="1" applyAlignment="1" applyProtection="1">
      <protection hidden="1"/>
    </xf>
    <xf numFmtId="0" fontId="16" fillId="0" borderId="0" xfId="0" applyFont="1" applyAlignment="1" applyProtection="1">
      <protection hidden="1"/>
    </xf>
    <xf numFmtId="0" fontId="23" fillId="0" borderId="0" xfId="0" applyFont="1" applyProtection="1"/>
    <xf numFmtId="0" fontId="3" fillId="0" borderId="0" xfId="0" applyFont="1" applyProtection="1"/>
    <xf numFmtId="0" fontId="3" fillId="0" borderId="1" xfId="0" applyFont="1" applyBorder="1" applyProtection="1"/>
    <xf numFmtId="0" fontId="15" fillId="0" borderId="1" xfId="0" applyFont="1" applyFill="1" applyBorder="1" applyAlignment="1" applyProtection="1"/>
    <xf numFmtId="0" fontId="3" fillId="0" borderId="1" xfId="0" applyFont="1" applyFill="1" applyBorder="1" applyAlignment="1" applyProtection="1"/>
    <xf numFmtId="16" fontId="3" fillId="0" borderId="1" xfId="0" quotePrefix="1" applyNumberFormat="1" applyFont="1" applyBorder="1" applyProtection="1"/>
    <xf numFmtId="0" fontId="3" fillId="0" borderId="1" xfId="0" quotePrefix="1" applyFont="1" applyBorder="1" applyProtection="1"/>
    <xf numFmtId="0" fontId="16" fillId="0" borderId="1" xfId="0" applyFont="1" applyBorder="1" applyProtection="1"/>
    <xf numFmtId="0" fontId="3" fillId="0" borderId="1" xfId="0" applyFont="1" applyBorder="1" applyAlignment="1" applyProtection="1">
      <alignment horizontal="left" vertical="top" wrapText="1"/>
    </xf>
    <xf numFmtId="166" fontId="3" fillId="0" borderId="1" xfId="0" applyNumberFormat="1" applyFont="1" applyFill="1" applyBorder="1" applyAlignment="1" applyProtection="1">
      <alignment horizontal="center"/>
    </xf>
    <xf numFmtId="0" fontId="3" fillId="0" borderId="0" xfId="0" applyFont="1" applyBorder="1" applyProtection="1"/>
    <xf numFmtId="0" fontId="3" fillId="0" borderId="0" xfId="0" applyFont="1" applyBorder="1" applyAlignment="1" applyProtection="1">
      <alignment horizontal="left" vertical="top" wrapText="1"/>
    </xf>
    <xf numFmtId="166" fontId="3" fillId="0" borderId="1" xfId="0" applyNumberFormat="1" applyFont="1" applyBorder="1" applyAlignment="1" applyProtection="1">
      <alignment horizontal="left" vertical="top" wrapText="1"/>
    </xf>
    <xf numFmtId="0" fontId="23" fillId="0" borderId="0" xfId="0" applyFont="1" applyBorder="1" applyProtection="1"/>
    <xf numFmtId="0" fontId="3" fillId="0" borderId="1" xfId="0" applyFont="1" applyFill="1" applyBorder="1" applyAlignment="1" applyProtection="1">
      <alignment horizontal="center"/>
    </xf>
    <xf numFmtId="0" fontId="15" fillId="0" borderId="29" xfId="0" applyFont="1" applyFill="1" applyBorder="1" applyAlignment="1" applyProtection="1"/>
    <xf numFmtId="0" fontId="3" fillId="0" borderId="30" xfId="0" applyFont="1" applyBorder="1" applyProtection="1"/>
    <xf numFmtId="0" fontId="15" fillId="0" borderId="30" xfId="0" applyFont="1" applyFill="1" applyBorder="1" applyAlignment="1" applyProtection="1"/>
    <xf numFmtId="0" fontId="15" fillId="0" borderId="27" xfId="0" applyFont="1" applyFill="1" applyBorder="1" applyAlignment="1" applyProtection="1"/>
    <xf numFmtId="0" fontId="15" fillId="0" borderId="29" xfId="0" applyFont="1" applyFill="1" applyBorder="1" applyAlignment="1" applyProtection="1">
      <alignment vertical="top"/>
    </xf>
    <xf numFmtId="0" fontId="3" fillId="0" borderId="30" xfId="0" applyFont="1" applyBorder="1" applyAlignment="1" applyProtection="1">
      <alignment vertical="top"/>
    </xf>
    <xf numFmtId="0" fontId="3" fillId="0" borderId="2" xfId="0" applyFont="1" applyBorder="1" applyProtection="1"/>
    <xf numFmtId="0" fontId="3" fillId="0" borderId="23" xfId="0" applyFont="1" applyBorder="1" applyProtection="1"/>
    <xf numFmtId="0" fontId="3" fillId="0" borderId="0" xfId="0" applyFont="1" applyAlignment="1" applyProtection="1">
      <alignment vertical="top"/>
    </xf>
    <xf numFmtId="0" fontId="18" fillId="0" borderId="44" xfId="0" applyFont="1" applyFill="1" applyBorder="1" applyAlignment="1" applyProtection="1">
      <alignment vertical="top"/>
    </xf>
    <xf numFmtId="0" fontId="15" fillId="0" borderId="16" xfId="0" applyFont="1" applyFill="1" applyBorder="1" applyAlignment="1" applyProtection="1"/>
    <xf numFmtId="0" fontId="3" fillId="0" borderId="17" xfId="0" applyFont="1" applyBorder="1" applyProtection="1"/>
    <xf numFmtId="166" fontId="3" fillId="0" borderId="0" xfId="0" applyNumberFormat="1" applyFont="1" applyFill="1" applyBorder="1" applyAlignment="1" applyProtection="1">
      <alignment horizontal="center"/>
    </xf>
    <xf numFmtId="0" fontId="14" fillId="0" borderId="1" xfId="0" applyFont="1" applyFill="1" applyBorder="1" applyProtection="1">
      <protection hidden="1"/>
    </xf>
    <xf numFmtId="0" fontId="14" fillId="0" borderId="1" xfId="0" applyFont="1" applyBorder="1" applyProtection="1">
      <protection hidden="1"/>
    </xf>
    <xf numFmtId="16" fontId="14" fillId="0" borderId="1" xfId="0" quotePrefix="1" applyNumberFormat="1" applyFont="1" applyBorder="1" applyProtection="1">
      <protection hidden="1"/>
    </xf>
    <xf numFmtId="17" fontId="14" fillId="0" borderId="1" xfId="0" quotePrefix="1" applyNumberFormat="1" applyFont="1" applyBorder="1" applyProtection="1">
      <protection hidden="1"/>
    </xf>
    <xf numFmtId="9" fontId="14" fillId="0" borderId="1" xfId="3" applyFont="1" applyBorder="1" applyProtection="1">
      <protection hidden="1"/>
    </xf>
    <xf numFmtId="9" fontId="14" fillId="4" borderId="1" xfId="3" applyFont="1" applyFill="1" applyBorder="1" applyProtection="1">
      <protection hidden="1"/>
    </xf>
    <xf numFmtId="0" fontId="0" fillId="0" borderId="1" xfId="0" applyBorder="1" applyAlignment="1" applyProtection="1">
      <alignment vertical="top" wrapText="1"/>
      <protection hidden="1"/>
    </xf>
    <xf numFmtId="0" fontId="14" fillId="0" borderId="1" xfId="0" applyFont="1" applyBorder="1" applyAlignment="1" applyProtection="1">
      <alignment wrapText="1"/>
      <protection hidden="1"/>
    </xf>
    <xf numFmtId="0" fontId="14" fillId="0" borderId="1" xfId="0" applyFont="1" applyBorder="1" applyAlignment="1" applyProtection="1">
      <alignment vertical="top" wrapText="1"/>
      <protection hidden="1"/>
    </xf>
    <xf numFmtId="9" fontId="14" fillId="0" borderId="2" xfId="3" applyFont="1" applyBorder="1" applyProtection="1">
      <protection hidden="1"/>
    </xf>
    <xf numFmtId="9" fontId="14" fillId="2" borderId="2" xfId="3" applyFont="1" applyFill="1" applyBorder="1" applyProtection="1">
      <protection hidden="1"/>
    </xf>
    <xf numFmtId="0" fontId="16" fillId="0" borderId="0" xfId="0" applyFont="1" applyAlignment="1" applyProtection="1">
      <alignment horizontal="left"/>
      <protection hidden="1"/>
    </xf>
    <xf numFmtId="0" fontId="2" fillId="0" borderId="0" xfId="0" applyFont="1" applyProtection="1"/>
    <xf numFmtId="0" fontId="24" fillId="0" borderId="0" xfId="0" applyFont="1" applyAlignment="1" applyProtection="1">
      <alignment horizontal="left"/>
      <protection hidden="1"/>
    </xf>
    <xf numFmtId="0" fontId="24" fillId="0" borderId="0" xfId="0" applyFont="1"/>
    <xf numFmtId="0" fontId="16" fillId="0" borderId="0" xfId="0" applyFont="1" applyAlignment="1" applyProtection="1">
      <alignment horizontal="left"/>
      <protection locked="0"/>
    </xf>
    <xf numFmtId="166" fontId="18" fillId="0" borderId="1" xfId="0" applyNumberFormat="1" applyFont="1" applyFill="1" applyBorder="1" applyProtection="1">
      <protection locked="0" hidden="1"/>
    </xf>
    <xf numFmtId="0" fontId="18" fillId="0" borderId="1" xfId="0" applyNumberFormat="1" applyFont="1" applyFill="1" applyBorder="1" applyProtection="1">
      <protection locked="0" hidden="1"/>
    </xf>
    <xf numFmtId="0" fontId="18" fillId="0" borderId="26" xfId="0" applyNumberFormat="1" applyFont="1" applyFill="1" applyBorder="1" applyProtection="1">
      <protection locked="0" hidden="1"/>
    </xf>
    <xf numFmtId="0" fontId="18" fillId="0" borderId="24" xfId="0" applyNumberFormat="1" applyFont="1" applyFill="1" applyBorder="1" applyProtection="1">
      <protection locked="0" hidden="1"/>
    </xf>
    <xf numFmtId="0" fontId="18" fillId="0" borderId="41" xfId="0" applyNumberFormat="1" applyFont="1" applyFill="1" applyBorder="1" applyProtection="1">
      <protection locked="0" hidden="1"/>
    </xf>
    <xf numFmtId="166" fontId="18" fillId="0" borderId="2" xfId="0" applyNumberFormat="1" applyFont="1" applyFill="1" applyBorder="1" applyProtection="1">
      <protection locked="0" hidden="1"/>
    </xf>
    <xf numFmtId="0" fontId="18" fillId="0" borderId="2" xfId="0" applyNumberFormat="1" applyFont="1" applyFill="1" applyBorder="1" applyProtection="1">
      <protection locked="0" hidden="1"/>
    </xf>
    <xf numFmtId="0" fontId="18" fillId="0" borderId="28" xfId="0" applyNumberFormat="1" applyFont="1" applyFill="1" applyBorder="1" applyProtection="1">
      <protection locked="0" hidden="1"/>
    </xf>
    <xf numFmtId="0" fontId="18" fillId="0" borderId="35" xfId="0" applyNumberFormat="1" applyFont="1" applyFill="1" applyBorder="1" applyProtection="1">
      <protection locked="0" hidden="1"/>
    </xf>
    <xf numFmtId="0" fontId="18" fillId="0" borderId="43" xfId="0" applyNumberFormat="1" applyFont="1" applyFill="1" applyBorder="1" applyProtection="1">
      <protection locked="0" hidden="1"/>
    </xf>
    <xf numFmtId="0" fontId="18" fillId="0" borderId="42" xfId="0" applyNumberFormat="1" applyFont="1" applyFill="1" applyBorder="1" applyProtection="1">
      <protection locked="0" hidden="1"/>
    </xf>
    <xf numFmtId="166" fontId="18" fillId="0" borderId="6" xfId="0" applyNumberFormat="1" applyFont="1" applyFill="1" applyBorder="1" applyProtection="1">
      <protection hidden="1"/>
    </xf>
    <xf numFmtId="166" fontId="18" fillId="0" borderId="25" xfId="0" applyNumberFormat="1" applyFont="1" applyFill="1" applyBorder="1" applyProtection="1">
      <protection hidden="1"/>
    </xf>
    <xf numFmtId="166" fontId="18" fillId="0" borderId="3" xfId="0" applyNumberFormat="1" applyFont="1" applyFill="1" applyBorder="1" applyProtection="1">
      <protection hidden="1"/>
    </xf>
    <xf numFmtId="166" fontId="18" fillId="0" borderId="12" xfId="0" applyNumberFormat="1" applyFont="1" applyFill="1" applyBorder="1" applyProtection="1">
      <protection hidden="1"/>
    </xf>
    <xf numFmtId="0" fontId="8" fillId="0" borderId="32" xfId="0" applyFont="1" applyBorder="1" applyAlignment="1" applyProtection="1">
      <alignment horizontal="left"/>
      <protection hidden="1"/>
    </xf>
    <xf numFmtId="0" fontId="8" fillId="0" borderId="34" xfId="0" applyFont="1" applyBorder="1" applyAlignment="1" applyProtection="1">
      <alignment horizontal="left"/>
      <protection hidden="1"/>
    </xf>
    <xf numFmtId="0" fontId="16" fillId="2" borderId="33" xfId="0" applyFont="1" applyFill="1" applyBorder="1" applyProtection="1">
      <protection hidden="1"/>
    </xf>
    <xf numFmtId="0" fontId="9" fillId="2" borderId="47" xfId="0" applyFont="1" applyFill="1" applyBorder="1" applyProtection="1">
      <protection hidden="1"/>
    </xf>
    <xf numFmtId="0" fontId="25" fillId="0" borderId="37" xfId="0" applyFont="1" applyBorder="1" applyAlignment="1">
      <alignment vertical="center"/>
    </xf>
    <xf numFmtId="14" fontId="18" fillId="0" borderId="38" xfId="0" applyNumberFormat="1" applyFont="1" applyFill="1" applyBorder="1" applyAlignment="1" applyProtection="1">
      <alignment horizontal="left"/>
      <protection hidden="1"/>
    </xf>
    <xf numFmtId="0" fontId="25" fillId="0" borderId="26" xfId="0" applyFont="1" applyBorder="1" applyAlignment="1">
      <alignment vertical="center"/>
    </xf>
    <xf numFmtId="14" fontId="18" fillId="0" borderId="13" xfId="0" applyNumberFormat="1" applyFont="1" applyFill="1" applyBorder="1" applyAlignment="1" applyProtection="1">
      <alignment horizontal="left"/>
      <protection hidden="1"/>
    </xf>
    <xf numFmtId="0" fontId="25" fillId="0" borderId="28" xfId="0" applyFont="1" applyBorder="1" applyAlignment="1">
      <alignment vertical="center"/>
    </xf>
    <xf numFmtId="14" fontId="18" fillId="0" borderId="48" xfId="0" applyNumberFormat="1" applyFont="1" applyFill="1" applyBorder="1" applyAlignment="1" applyProtection="1">
      <alignment horizontal="left"/>
      <protection hidden="1"/>
    </xf>
    <xf numFmtId="0" fontId="24" fillId="0" borderId="0" xfId="0" applyFont="1" applyAlignment="1">
      <alignment horizontal="left"/>
    </xf>
    <xf numFmtId="166" fontId="18" fillId="0" borderId="49" xfId="0" applyNumberFormat="1" applyFont="1" applyFill="1" applyBorder="1" applyProtection="1">
      <protection locked="0" hidden="1"/>
    </xf>
    <xf numFmtId="166" fontId="18" fillId="0" borderId="45" xfId="0" applyNumberFormat="1" applyFont="1" applyFill="1" applyBorder="1" applyProtection="1">
      <protection hidden="1"/>
    </xf>
    <xf numFmtId="166" fontId="18" fillId="0" borderId="46" xfId="0" applyNumberFormat="1" applyFont="1" applyFill="1" applyBorder="1" applyProtection="1">
      <protection locked="0" hidden="1"/>
    </xf>
    <xf numFmtId="0" fontId="18" fillId="0" borderId="46" xfId="0" applyNumberFormat="1" applyFont="1" applyFill="1" applyBorder="1" applyProtection="1">
      <protection locked="0" hidden="1"/>
    </xf>
    <xf numFmtId="166" fontId="18" fillId="0" borderId="19" xfId="0" applyNumberFormat="1" applyFont="1" applyFill="1" applyBorder="1" applyProtection="1">
      <protection hidden="1"/>
    </xf>
    <xf numFmtId="0" fontId="18" fillId="0" borderId="50" xfId="0" applyNumberFormat="1" applyFont="1" applyFill="1" applyBorder="1" applyProtection="1">
      <protection locked="0" hidden="1"/>
    </xf>
    <xf numFmtId="0" fontId="18" fillId="0" borderId="51" xfId="0" applyNumberFormat="1" applyFont="1" applyFill="1" applyBorder="1" applyProtection="1">
      <protection locked="0" hidden="1"/>
    </xf>
    <xf numFmtId="166" fontId="18" fillId="0" borderId="4" xfId="0" applyNumberFormat="1" applyFont="1" applyFill="1" applyBorder="1" applyProtection="1">
      <protection hidden="1"/>
    </xf>
    <xf numFmtId="0" fontId="18" fillId="0" borderId="52" xfId="0" applyNumberFormat="1" applyFont="1" applyFill="1" applyBorder="1" applyProtection="1">
      <protection locked="0" hidden="1"/>
    </xf>
    <xf numFmtId="0" fontId="9" fillId="0" borderId="4" xfId="0" applyFont="1" applyBorder="1" applyProtection="1">
      <protection locked="0"/>
    </xf>
    <xf numFmtId="0" fontId="25" fillId="0" borderId="50" xfId="0" applyFont="1" applyBorder="1" applyAlignment="1">
      <alignment vertical="center"/>
    </xf>
    <xf numFmtId="14" fontId="18" fillId="0" borderId="14" xfId="0" applyNumberFormat="1" applyFont="1" applyFill="1" applyBorder="1" applyAlignment="1" applyProtection="1">
      <alignment horizontal="left"/>
      <protection hidden="1"/>
    </xf>
    <xf numFmtId="166" fontId="9" fillId="0" borderId="36" xfId="2" applyNumberFormat="1" applyFont="1" applyBorder="1" applyProtection="1">
      <protection hidden="1"/>
    </xf>
    <xf numFmtId="166" fontId="9" fillId="2" borderId="39" xfId="2" applyNumberFormat="1" applyFont="1" applyFill="1" applyBorder="1" applyProtection="1">
      <protection hidden="1"/>
    </xf>
    <xf numFmtId="166" fontId="9" fillId="2" borderId="6" xfId="2" applyNumberFormat="1" applyFont="1" applyFill="1" applyBorder="1" applyProtection="1">
      <protection hidden="1"/>
    </xf>
    <xf numFmtId="166" fontId="16" fillId="2" borderId="40" xfId="0" applyNumberFormat="1" applyFont="1" applyFill="1" applyBorder="1" applyProtection="1">
      <protection hidden="1"/>
    </xf>
    <xf numFmtId="166" fontId="16" fillId="2" borderId="11" xfId="0" applyNumberFormat="1" applyFont="1" applyFill="1" applyBorder="1" applyProtection="1">
      <protection hidden="1"/>
    </xf>
    <xf numFmtId="0" fontId="25" fillId="0" borderId="33" xfId="0" applyFont="1" applyBorder="1" applyAlignment="1">
      <alignment vertical="center"/>
    </xf>
    <xf numFmtId="14" fontId="18" fillId="0" borderId="47" xfId="0" applyNumberFormat="1" applyFont="1" applyFill="1" applyBorder="1" applyAlignment="1" applyProtection="1">
      <alignment horizontal="left"/>
      <protection hidden="1"/>
    </xf>
    <xf numFmtId="0" fontId="25" fillId="0" borderId="1" xfId="0" applyFont="1" applyBorder="1" applyAlignment="1">
      <alignment vertical="center"/>
    </xf>
    <xf numFmtId="166" fontId="4" fillId="0" borderId="0" xfId="0" applyNumberFormat="1" applyFont="1" applyFill="1" applyBorder="1" applyAlignment="1" applyProtection="1">
      <alignment horizontal="left" vertical="top"/>
      <protection hidden="1"/>
    </xf>
    <xf numFmtId="166" fontId="6" fillId="0" borderId="0" xfId="0" applyNumberFormat="1" applyFont="1" applyFill="1" applyBorder="1" applyAlignment="1" applyProtection="1">
      <alignment horizontal="left" vertical="top"/>
      <protection hidden="1"/>
    </xf>
    <xf numFmtId="1" fontId="0" fillId="0" borderId="0" xfId="0" applyNumberFormat="1" applyAlignment="1">
      <alignment horizontal="left"/>
    </xf>
    <xf numFmtId="1" fontId="9" fillId="0" borderId="0" xfId="0" applyNumberFormat="1" applyFont="1" applyAlignment="1" applyProtection="1">
      <alignment horizontal="left"/>
      <protection hidden="1"/>
    </xf>
    <xf numFmtId="0" fontId="1" fillId="0" borderId="1" xfId="0" applyFont="1" applyFill="1" applyBorder="1" applyAlignment="1" applyProtection="1"/>
    <xf numFmtId="0" fontId="1" fillId="0" borderId="27" xfId="0" applyFont="1" applyFill="1" applyBorder="1" applyAlignment="1" applyProtection="1">
      <alignment horizontal="center" textRotation="90"/>
      <protection hidden="1"/>
    </xf>
    <xf numFmtId="0" fontId="1" fillId="0" borderId="29" xfId="0" applyFont="1" applyFill="1" applyBorder="1" applyAlignment="1" applyProtection="1">
      <alignment horizontal="center" textRotation="90"/>
      <protection hidden="1"/>
    </xf>
    <xf numFmtId="0" fontId="1" fillId="0" borderId="30" xfId="0" applyFont="1" applyFill="1" applyBorder="1" applyAlignment="1" applyProtection="1">
      <alignment horizontal="center" textRotation="90"/>
      <protection hidden="1"/>
    </xf>
    <xf numFmtId="0" fontId="1" fillId="0" borderId="8" xfId="0" applyFont="1" applyFill="1" applyBorder="1" applyAlignment="1" applyProtection="1">
      <alignment horizontal="center" textRotation="90"/>
      <protection hidden="1"/>
    </xf>
    <xf numFmtId="0" fontId="1" fillId="0" borderId="27" xfId="0" applyFont="1" applyBorder="1" applyAlignment="1" applyProtection="1">
      <alignment horizontal="center" textRotation="90"/>
      <protection hidden="1"/>
    </xf>
    <xf numFmtId="0" fontId="1" fillId="0" borderId="0" xfId="0" applyFont="1"/>
    <xf numFmtId="0" fontId="1" fillId="0" borderId="0" xfId="0" applyFont="1" applyAlignment="1">
      <alignment wrapText="1"/>
    </xf>
    <xf numFmtId="0" fontId="18" fillId="0" borderId="0" xfId="0" applyFont="1" applyAlignment="1">
      <alignment vertical="top"/>
    </xf>
    <xf numFmtId="0" fontId="18" fillId="0" borderId="0" xfId="0" applyFont="1"/>
    <xf numFmtId="0" fontId="15" fillId="0" borderId="0" xfId="0" applyFont="1" applyAlignment="1">
      <alignment horizontal="left" vertical="top"/>
    </xf>
    <xf numFmtId="16" fontId="15" fillId="0" borderId="0" xfId="0" quotePrefix="1" applyNumberFormat="1" applyFont="1" applyAlignment="1">
      <alignment horizontal="left" vertical="top"/>
    </xf>
    <xf numFmtId="17" fontId="15" fillId="0" borderId="0" xfId="0" quotePrefix="1" applyNumberFormat="1" applyFont="1" applyAlignment="1">
      <alignment horizontal="left" vertical="top"/>
    </xf>
    <xf numFmtId="0" fontId="15" fillId="0" borderId="0" xfId="0" quotePrefix="1" applyFont="1" applyAlignment="1">
      <alignment horizontal="left" vertical="top"/>
    </xf>
    <xf numFmtId="0" fontId="15" fillId="0" borderId="0" xfId="0" applyFont="1" applyAlignment="1">
      <alignment horizontal="left" vertical="top" wrapText="1"/>
    </xf>
    <xf numFmtId="0" fontId="22" fillId="0" borderId="0" xfId="0" applyFont="1" applyAlignment="1">
      <alignment horizontal="left" vertical="top"/>
    </xf>
    <xf numFmtId="0" fontId="21" fillId="0" borderId="0" xfId="4" applyFont="1" applyAlignment="1" applyProtection="1">
      <alignment vertical="top"/>
      <protection locked="0"/>
    </xf>
    <xf numFmtId="0" fontId="1" fillId="0" borderId="0" xfId="0" applyFont="1" applyAlignment="1" applyProtection="1">
      <alignment vertical="top" wrapText="1"/>
      <protection hidden="1"/>
    </xf>
    <xf numFmtId="0" fontId="1" fillId="0" borderId="0" xfId="0" applyFont="1" applyAlignment="1">
      <alignment horizontal="left" vertical="top" wrapText="1"/>
    </xf>
    <xf numFmtId="0" fontId="18" fillId="0" borderId="5" xfId="0" applyFont="1" applyFill="1" applyBorder="1" applyAlignment="1" applyProtection="1">
      <alignment horizontal="center" textRotation="90" wrapText="1"/>
      <protection hidden="1"/>
    </xf>
    <xf numFmtId="0" fontId="1" fillId="0" borderId="0" xfId="0" applyFont="1" applyProtection="1">
      <protection hidden="1"/>
    </xf>
    <xf numFmtId="0" fontId="16" fillId="0" borderId="0" xfId="0" applyFont="1" applyFill="1" applyProtection="1">
      <protection hidden="1"/>
    </xf>
    <xf numFmtId="0" fontId="1" fillId="0" borderId="0" xfId="0" applyFont="1" applyAlignment="1" applyProtection="1">
      <alignment horizontal="left"/>
      <protection hidden="1"/>
    </xf>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Protection="1">
      <protection hidden="1"/>
    </xf>
    <xf numFmtId="0" fontId="16" fillId="0" borderId="0" xfId="0" applyFont="1" applyFill="1" applyAlignment="1" applyProtection="1">
      <alignment horizontal="left"/>
      <protection locked="0" hidden="1"/>
    </xf>
    <xf numFmtId="17" fontId="1" fillId="0" borderId="0" xfId="0" applyNumberFormat="1" applyFont="1" applyProtection="1">
      <protection hidden="1"/>
    </xf>
    <xf numFmtId="0" fontId="1" fillId="0" borderId="0" xfId="0" applyFont="1" applyFill="1" applyBorder="1" applyProtection="1">
      <protection hidden="1"/>
    </xf>
    <xf numFmtId="0" fontId="1" fillId="0" borderId="0" xfId="0" applyFont="1" applyBorder="1" applyAlignment="1" applyProtection="1">
      <alignment vertical="top" wrapText="1"/>
      <protection hidden="1"/>
    </xf>
    <xf numFmtId="0" fontId="1" fillId="0" borderId="0" xfId="0" applyFont="1" applyAlignment="1" applyProtection="1">
      <alignment wrapText="1"/>
      <protection hidden="1"/>
    </xf>
    <xf numFmtId="0" fontId="26" fillId="0" borderId="0" xfId="0" applyFont="1" applyFill="1" applyBorder="1" applyProtection="1">
      <protection hidden="1"/>
    </xf>
    <xf numFmtId="166" fontId="9" fillId="0" borderId="6" xfId="2" applyNumberFormat="1" applyFont="1" applyBorder="1" applyProtection="1">
      <protection hidden="1"/>
    </xf>
    <xf numFmtId="166" fontId="9" fillId="0" borderId="53" xfId="2" applyNumberFormat="1" applyFont="1" applyBorder="1" applyProtection="1">
      <protection hidden="1"/>
    </xf>
    <xf numFmtId="166" fontId="9" fillId="2" borderId="53" xfId="2" applyNumberFormat="1" applyFont="1" applyFill="1" applyBorder="1" applyProtection="1">
      <protection hidden="1"/>
    </xf>
    <xf numFmtId="166" fontId="9" fillId="0" borderId="39" xfId="2" applyNumberFormat="1" applyFont="1" applyBorder="1" applyProtection="1">
      <protection hidden="1"/>
    </xf>
    <xf numFmtId="166" fontId="9" fillId="2" borderId="45" xfId="2" applyNumberFormat="1" applyFont="1" applyFill="1" applyBorder="1" applyProtection="1">
      <protection hidden="1"/>
    </xf>
    <xf numFmtId="0" fontId="9" fillId="2" borderId="5" xfId="0" applyFont="1" applyFill="1" applyBorder="1" applyProtection="1">
      <protection hidden="1"/>
    </xf>
    <xf numFmtId="166" fontId="9" fillId="2" borderId="11" xfId="0" applyNumberFormat="1" applyFont="1" applyFill="1" applyBorder="1" applyProtection="1">
      <protection hidden="1"/>
    </xf>
    <xf numFmtId="0" fontId="9" fillId="0" borderId="5" xfId="0" applyFont="1" applyBorder="1" applyProtection="1">
      <protection locked="0"/>
    </xf>
    <xf numFmtId="0" fontId="16" fillId="0" borderId="0" xfId="0" applyFont="1" applyAlignment="1" applyProtection="1">
      <alignment horizontal="left"/>
      <protection hidden="1"/>
    </xf>
    <xf numFmtId="0" fontId="1" fillId="0" borderId="0" xfId="0" applyFont="1" applyAlignment="1" applyProtection="1">
      <alignment vertical="top" wrapText="1"/>
      <protection hidden="1"/>
    </xf>
    <xf numFmtId="0" fontId="18" fillId="0" borderId="0" xfId="0" applyFont="1" applyAlignment="1" applyProtection="1">
      <alignment vertical="top" wrapText="1"/>
      <protection hidden="1"/>
    </xf>
    <xf numFmtId="0" fontId="16" fillId="3" borderId="0" xfId="0" applyFont="1" applyFill="1" applyAlignment="1" applyProtection="1">
      <alignment horizontal="left"/>
      <protection locked="0" hidden="1"/>
    </xf>
    <xf numFmtId="0" fontId="15" fillId="2" borderId="0" xfId="0" applyFont="1" applyFill="1" applyAlignment="1" applyProtection="1">
      <alignment horizontal="left"/>
      <protection hidden="1"/>
    </xf>
    <xf numFmtId="0" fontId="1" fillId="0" borderId="0" xfId="0" applyFont="1" applyAlignment="1">
      <alignment horizontal="left" vertical="top" wrapText="1"/>
    </xf>
    <xf numFmtId="0" fontId="18" fillId="0" borderId="0" xfId="0" applyFont="1" applyAlignment="1">
      <alignment horizontal="left" vertical="top" wrapText="1"/>
    </xf>
    <xf numFmtId="0" fontId="1" fillId="0" borderId="0" xfId="0" applyFont="1" applyAlignment="1">
      <alignment horizontal="left" vertical="center" wrapText="1"/>
    </xf>
    <xf numFmtId="0" fontId="18" fillId="0" borderId="0" xfId="0" applyFont="1" applyAlignment="1">
      <alignment vertical="top" wrapText="1"/>
    </xf>
    <xf numFmtId="0" fontId="1" fillId="0" borderId="0" xfId="0" applyFont="1" applyAlignment="1">
      <alignment vertical="top" wrapText="1"/>
    </xf>
    <xf numFmtId="0" fontId="21" fillId="0" borderId="0" xfId="4" applyFont="1" applyAlignment="1" applyProtection="1">
      <alignment vertical="top"/>
      <protection locked="0"/>
    </xf>
    <xf numFmtId="0" fontId="17" fillId="0" borderId="0" xfId="0" applyFont="1" applyAlignment="1" applyProtection="1">
      <alignment horizontal="left" vertical="top" wrapText="1"/>
      <protection hidden="1"/>
    </xf>
    <xf numFmtId="0" fontId="15" fillId="2" borderId="9" xfId="0" applyFont="1" applyFill="1" applyBorder="1" applyAlignment="1" applyProtection="1">
      <alignment horizontal="center" wrapText="1"/>
      <protection hidden="1"/>
    </xf>
    <xf numFmtId="0" fontId="15" fillId="2" borderId="10" xfId="0" applyFont="1" applyFill="1" applyBorder="1" applyAlignment="1" applyProtection="1">
      <alignment horizontal="center"/>
      <protection hidden="1"/>
    </xf>
    <xf numFmtId="0" fontId="15" fillId="2" borderId="11" xfId="0" applyFont="1" applyFill="1" applyBorder="1" applyAlignment="1" applyProtection="1">
      <alignment horizontal="center"/>
      <protection hidden="1"/>
    </xf>
    <xf numFmtId="0" fontId="15" fillId="2" borderId="9" xfId="0" applyFont="1" applyFill="1" applyBorder="1" applyAlignment="1" applyProtection="1">
      <alignment horizontal="center"/>
      <protection hidden="1"/>
    </xf>
    <xf numFmtId="0" fontId="16" fillId="2" borderId="16" xfId="0" applyFont="1" applyFill="1" applyBorder="1" applyAlignment="1" applyProtection="1">
      <alignment horizontal="center" wrapText="1"/>
      <protection hidden="1"/>
    </xf>
    <xf numFmtId="0" fontId="16" fillId="2" borderId="17" xfId="0" applyFont="1" applyFill="1" applyBorder="1" applyAlignment="1" applyProtection="1">
      <alignment horizontal="center"/>
      <protection hidden="1"/>
    </xf>
    <xf numFmtId="0" fontId="16" fillId="2" borderId="10" xfId="0" applyFont="1" applyFill="1" applyBorder="1" applyAlignment="1" applyProtection="1">
      <alignment horizontal="center"/>
      <protection hidden="1"/>
    </xf>
    <xf numFmtId="0" fontId="16" fillId="2" borderId="16" xfId="0" applyFont="1" applyFill="1" applyBorder="1" applyAlignment="1" applyProtection="1">
      <alignment horizontal="center"/>
      <protection hidden="1"/>
    </xf>
    <xf numFmtId="0" fontId="16" fillId="2" borderId="18" xfId="0" applyFont="1" applyFill="1" applyBorder="1" applyAlignment="1" applyProtection="1">
      <alignment horizontal="center"/>
      <protection hidden="1"/>
    </xf>
    <xf numFmtId="0" fontId="16" fillId="2" borderId="11" xfId="0" applyFont="1" applyFill="1" applyBorder="1" applyAlignment="1" applyProtection="1">
      <alignment horizont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84">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General</c:formatCode>
                <c:ptCount val="1"/>
                <c:pt idx="0">
                  <c:v>0</c:v>
                </c:pt>
              </c:numCache>
            </c:numRef>
          </c:val>
          <c:extLst>
            <c:ext xmlns:c16="http://schemas.microsoft.com/office/drawing/2014/chart" uri="{C3380CC4-5D6E-409C-BE32-E72D297353CC}">
              <c16:uniqueId val="{00000000-B20F-4382-BD58-9A833C2D2CF9}"/>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General</c:formatCode>
                <c:ptCount val="1"/>
                <c:pt idx="0">
                  <c:v>0</c:v>
                </c:pt>
              </c:numCache>
            </c:numRef>
          </c:val>
          <c:extLst>
            <c:ext xmlns:c16="http://schemas.microsoft.com/office/drawing/2014/chart" uri="{C3380CC4-5D6E-409C-BE32-E72D297353CC}">
              <c16:uniqueId val="{00000001-B20F-4382-BD58-9A833C2D2CF9}"/>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General</c:formatCode>
                <c:ptCount val="1"/>
                <c:pt idx="0">
                  <c:v>0</c:v>
                </c:pt>
              </c:numCache>
            </c:numRef>
          </c:val>
          <c:extLst>
            <c:ext xmlns:c16="http://schemas.microsoft.com/office/drawing/2014/chart" uri="{C3380CC4-5D6E-409C-BE32-E72D297353CC}">
              <c16:uniqueId val="{00000002-B20F-4382-BD58-9A833C2D2CF9}"/>
            </c:ext>
          </c:extLst>
        </c:ser>
        <c:dLbls>
          <c:dLblPos val="outEnd"/>
          <c:showLegendKey val="0"/>
          <c:showVal val="1"/>
          <c:showCatName val="0"/>
          <c:showSerName val="0"/>
          <c:showPercent val="0"/>
          <c:showBubbleSize val="0"/>
        </c:dLbls>
        <c:gapWidth val="230"/>
        <c:overlap val="-80"/>
        <c:axId val="526659376"/>
        <c:axId val="526657736"/>
      </c:barChart>
      <c:catAx>
        <c:axId val="526659376"/>
        <c:scaling>
          <c:orientation val="minMax"/>
        </c:scaling>
        <c:delete val="1"/>
        <c:axPos val="b"/>
        <c:numFmt formatCode="General" sourceLinked="1"/>
        <c:majorTickMark val="none"/>
        <c:minorTickMark val="none"/>
        <c:tickLblPos val="nextTo"/>
        <c:crossAx val="526657736"/>
        <c:crosses val="autoZero"/>
        <c:auto val="1"/>
        <c:lblAlgn val="ctr"/>
        <c:lblOffset val="100"/>
        <c:noMultiLvlLbl val="0"/>
      </c:catAx>
      <c:valAx>
        <c:axId val="526657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665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Anzahl sonstige Formate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3250393041890663E-2"/>
          <c:y val="0.15988009998807207"/>
          <c:w val="0.88907422786286638"/>
          <c:h val="0.55109838795268562"/>
        </c:manualLayout>
      </c:layout>
      <c:barChart>
        <c:barDir val="col"/>
        <c:grouping val="clustered"/>
        <c:varyColors val="0"/>
        <c:ser>
          <c:idx val="0"/>
          <c:order val="0"/>
          <c:tx>
            <c:strRef>
              <c:f>Ausblenden!$G$17</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Ausblenden!$F$18:$F$30</c15:sqref>
                  </c15:fullRef>
                </c:ext>
              </c:extLst>
              <c:f>Ausblenden!$F$19:$F$30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xmlns:c15="http://schemas.microsoft.com/office/drawing/2012/chart" uri="{02D57815-91ED-43cb-92C2-25804820EDAC}">
                  <c15:fullRef>
                    <c15:sqref>Ausblenden!$G$18:$G$30</c15:sqref>
                  </c15:fullRef>
                </c:ext>
              </c:extLst>
              <c:f>Ausblenden!$G$19:$G$30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F7-4724-910E-0D5367BAEAE4}"/>
            </c:ext>
          </c:extLst>
        </c:ser>
        <c:dLbls>
          <c:dLblPos val="outEnd"/>
          <c:showLegendKey val="0"/>
          <c:showVal val="1"/>
          <c:showCatName val="0"/>
          <c:showSerName val="0"/>
          <c:showPercent val="0"/>
          <c:showBubbleSize val="0"/>
        </c:dLbls>
        <c:gapWidth val="150"/>
        <c:axId val="501926456"/>
        <c:axId val="501926784"/>
        <c:extLst/>
      </c:barChart>
      <c:catAx>
        <c:axId val="501926456"/>
        <c:scaling>
          <c:orientation val="minMax"/>
        </c:scaling>
        <c:delete val="1"/>
        <c:axPos val="b"/>
        <c:numFmt formatCode="General" sourceLinked="1"/>
        <c:majorTickMark val="none"/>
        <c:minorTickMark val="none"/>
        <c:tickLblPos val="nextTo"/>
        <c:crossAx val="501926784"/>
        <c:crosses val="autoZero"/>
        <c:auto val="1"/>
        <c:lblAlgn val="ctr"/>
        <c:lblOffset val="100"/>
        <c:noMultiLvlLbl val="0"/>
      </c:catAx>
      <c:valAx>
        <c:axId val="50192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1926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Ausblenden!$E$3</c:f>
              <c:strCache>
                <c:ptCount val="1"/>
                <c:pt idx="0">
                  <c:v>0-13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General</c:formatCode>
                <c:ptCount val="1"/>
                <c:pt idx="0">
                  <c:v>0</c:v>
                </c:pt>
              </c:numCache>
            </c:numRef>
          </c:val>
          <c:extLst>
            <c:ext xmlns:c16="http://schemas.microsoft.com/office/drawing/2014/chart" uri="{C3380CC4-5D6E-409C-BE32-E72D297353CC}">
              <c16:uniqueId val="{00000000-CB18-4FDD-8E15-EF9A01AF79C7}"/>
            </c:ext>
          </c:extLst>
        </c:ser>
        <c:ser>
          <c:idx val="1"/>
          <c:order val="1"/>
          <c:tx>
            <c:strRef>
              <c:f>Ausblenden!$F$3</c:f>
              <c:strCache>
                <c:ptCount val="1"/>
                <c:pt idx="0">
                  <c:v>14-26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General</c:formatCode>
                <c:ptCount val="1"/>
                <c:pt idx="0">
                  <c:v>0</c:v>
                </c:pt>
              </c:numCache>
            </c:numRef>
          </c:val>
          <c:extLst>
            <c:ext xmlns:c16="http://schemas.microsoft.com/office/drawing/2014/chart" uri="{C3380CC4-5D6E-409C-BE32-E72D297353CC}">
              <c16:uniqueId val="{00000001-CB18-4FDD-8E15-EF9A01AF79C7}"/>
            </c:ext>
          </c:extLst>
        </c:ser>
        <c:ser>
          <c:idx val="2"/>
          <c:order val="2"/>
          <c:tx>
            <c:strRef>
              <c:f>Ausblenden!$G$3</c:f>
              <c:strCache>
                <c:ptCount val="1"/>
                <c:pt idx="0">
                  <c:v>ab 27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General</c:formatCode>
                <c:ptCount val="1"/>
                <c:pt idx="0">
                  <c:v>0</c:v>
                </c:pt>
              </c:numCache>
            </c:numRef>
          </c:val>
          <c:extLst>
            <c:ext xmlns:c16="http://schemas.microsoft.com/office/drawing/2014/chart" uri="{C3380CC4-5D6E-409C-BE32-E72D297353CC}">
              <c16:uniqueId val="{00000002-CB18-4FDD-8E15-EF9A01AF79C7}"/>
            </c:ext>
          </c:extLst>
        </c:ser>
        <c:dLbls>
          <c:dLblPos val="outEnd"/>
          <c:showLegendKey val="0"/>
          <c:showVal val="1"/>
          <c:showCatName val="0"/>
          <c:showSerName val="0"/>
          <c:showPercent val="0"/>
          <c:showBubbleSize val="0"/>
        </c:dLbls>
        <c:gapWidth val="230"/>
        <c:overlap val="-80"/>
        <c:axId val="526651832"/>
        <c:axId val="526656752"/>
      </c:barChart>
      <c:catAx>
        <c:axId val="526651832"/>
        <c:scaling>
          <c:orientation val="minMax"/>
        </c:scaling>
        <c:delete val="1"/>
        <c:axPos val="b"/>
        <c:numFmt formatCode="General" sourceLinked="1"/>
        <c:majorTickMark val="none"/>
        <c:minorTickMark val="none"/>
        <c:tickLblPos val="nextTo"/>
        <c:crossAx val="526656752"/>
        <c:crosses val="autoZero"/>
        <c:auto val="1"/>
        <c:lblAlgn val="ctr"/>
        <c:lblOffset val="100"/>
        <c:noMultiLvlLbl val="0"/>
      </c:catAx>
      <c:valAx>
        <c:axId val="526656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6651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Formaten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Ausblenden!$A$12</c:f>
              <c:strCache>
                <c:ptCount val="1"/>
                <c:pt idx="0">
                  <c:v>Formate für (Einzel-) Personen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Ausblenden!$A$13</c:f>
              <c:numCache>
                <c:formatCode>#</c:formatCode>
                <c:ptCount val="1"/>
                <c:pt idx="0">
                  <c:v>0</c:v>
                </c:pt>
              </c:numCache>
            </c:numRef>
          </c:val>
          <c:extLst>
            <c:ext xmlns:c16="http://schemas.microsoft.com/office/drawing/2014/chart" uri="{C3380CC4-5D6E-409C-BE32-E72D297353CC}">
              <c16:uniqueId val="{00000000-F55E-4254-85AA-B02AA3D19CCB}"/>
            </c:ext>
          </c:extLst>
        </c:ser>
        <c:ser>
          <c:idx val="1"/>
          <c:order val="1"/>
          <c:tx>
            <c:strRef>
              <c:f>Ausblenden!$B$12</c:f>
              <c:strCache>
                <c:ptCount val="1"/>
                <c:pt idx="0">
                  <c:v>Formate für Zielgruppe junger Menschen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Ausblenden!$B$13</c:f>
              <c:numCache>
                <c:formatCode>#</c:formatCode>
                <c:ptCount val="1"/>
                <c:pt idx="0">
                  <c:v>0</c:v>
                </c:pt>
              </c:numCache>
            </c:numRef>
          </c:val>
          <c:extLst>
            <c:ext xmlns:c16="http://schemas.microsoft.com/office/drawing/2014/chart" uri="{C3380CC4-5D6E-409C-BE32-E72D297353CC}">
              <c16:uniqueId val="{00000001-F55E-4254-85AA-B02AA3D19CCB}"/>
            </c:ext>
          </c:extLst>
        </c:ser>
        <c:ser>
          <c:idx val="2"/>
          <c:order val="2"/>
          <c:tx>
            <c:strRef>
              <c:f>Ausblenden!$C$12</c:f>
              <c:strCache>
                <c:ptCount val="1"/>
                <c:pt idx="0">
                  <c:v>Formate für sonstige Zielgruppen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Ausblenden!$C$13</c:f>
              <c:numCache>
                <c:formatCode>#</c:formatCode>
                <c:ptCount val="1"/>
                <c:pt idx="0">
                  <c:v>0</c:v>
                </c:pt>
              </c:numCache>
            </c:numRef>
          </c:val>
          <c:extLst>
            <c:ext xmlns:c16="http://schemas.microsoft.com/office/drawing/2014/chart" uri="{C3380CC4-5D6E-409C-BE32-E72D297353CC}">
              <c16:uniqueId val="{00000002-F55E-4254-85AA-B02AA3D19CCB}"/>
            </c:ext>
          </c:extLst>
        </c:ser>
        <c:dLbls>
          <c:showLegendKey val="0"/>
          <c:showVal val="0"/>
          <c:showCatName val="0"/>
          <c:showSerName val="0"/>
          <c:showPercent val="0"/>
          <c:showBubbleSize val="0"/>
        </c:dLbls>
        <c:gapWidth val="402"/>
        <c:overlap val="-100"/>
        <c:axId val="517303432"/>
        <c:axId val="517309992"/>
      </c:barChart>
      <c:catAx>
        <c:axId val="517303432"/>
        <c:scaling>
          <c:orientation val="minMax"/>
        </c:scaling>
        <c:delete val="1"/>
        <c:axPos val="b"/>
        <c:numFmt formatCode="General" sourceLinked="1"/>
        <c:majorTickMark val="none"/>
        <c:minorTickMark val="none"/>
        <c:tickLblPos val="nextTo"/>
        <c:crossAx val="517309992"/>
        <c:crosses val="autoZero"/>
        <c:auto val="1"/>
        <c:lblAlgn val="ctr"/>
        <c:lblOffset val="100"/>
        <c:noMultiLvlLbl val="0"/>
      </c:catAx>
      <c:valAx>
        <c:axId val="51730999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7303432"/>
        <c:crosses val="autoZero"/>
        <c:crossBetween val="between"/>
      </c:valAx>
      <c:spPr>
        <a:noFill/>
        <a:ln>
          <a:noFill/>
        </a:ln>
        <a:effectLst/>
      </c:spPr>
    </c:plotArea>
    <c:legend>
      <c:legendPos val="b"/>
      <c:layout>
        <c:manualLayout>
          <c:xMode val="edge"/>
          <c:yMode val="edge"/>
          <c:x val="7.2474833358941643E-2"/>
          <c:y val="0.81680104425449507"/>
          <c:w val="0.85505033328211666"/>
          <c:h val="0.176924530587522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Ausblenden!$A$7</c:f>
              <c:strCache>
                <c:ptCount val="1"/>
                <c:pt idx="0">
                  <c:v>Ehrenamt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Ausblenden!$A$8</c:f>
              <c:numCache>
                <c:formatCode>#</c:formatCode>
                <c:ptCount val="1"/>
                <c:pt idx="0">
                  <c:v>0</c:v>
                </c:pt>
              </c:numCache>
            </c:numRef>
          </c:val>
          <c:extLst>
            <c:ext xmlns:c16="http://schemas.microsoft.com/office/drawing/2014/chart" uri="{C3380CC4-5D6E-409C-BE32-E72D297353CC}">
              <c16:uniqueId val="{00000000-82CB-4BA9-B733-4992E4709373}"/>
            </c:ext>
          </c:extLst>
        </c:ser>
        <c:ser>
          <c:idx val="1"/>
          <c:order val="1"/>
          <c:tx>
            <c:strRef>
              <c:f>Ausblenden!$B$7</c:f>
              <c:strCache>
                <c:ptCount val="1"/>
                <c:pt idx="0">
                  <c:v>Hauptamt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Ausblenden!$B$8</c:f>
              <c:numCache>
                <c:formatCode>#</c:formatCode>
                <c:ptCount val="1"/>
                <c:pt idx="0">
                  <c:v>0</c:v>
                </c:pt>
              </c:numCache>
            </c:numRef>
          </c:val>
          <c:extLst>
            <c:ext xmlns:c16="http://schemas.microsoft.com/office/drawing/2014/chart" uri="{C3380CC4-5D6E-409C-BE32-E72D297353CC}">
              <c16:uniqueId val="{00000001-82CB-4BA9-B733-4992E4709373}"/>
            </c:ext>
          </c:extLst>
        </c:ser>
        <c:ser>
          <c:idx val="2"/>
          <c:order val="2"/>
          <c:tx>
            <c:strRef>
              <c:f>Ausblenden!$C$7</c:f>
              <c:strCache>
                <c:ptCount val="1"/>
                <c:pt idx="0">
                  <c:v>sonstige Akteur:innen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Ausblenden!$C$8</c:f>
              <c:numCache>
                <c:formatCode>#</c:formatCode>
                <c:ptCount val="1"/>
                <c:pt idx="0">
                  <c:v>0</c:v>
                </c:pt>
              </c:numCache>
            </c:numRef>
          </c:val>
          <c:extLst>
            <c:ext xmlns:c16="http://schemas.microsoft.com/office/drawing/2014/chart" uri="{C3380CC4-5D6E-409C-BE32-E72D297353CC}">
              <c16:uniqueId val="{00000002-82CB-4BA9-B733-4992E4709373}"/>
            </c:ext>
          </c:extLst>
        </c:ser>
        <c:dLbls>
          <c:dLblPos val="outEnd"/>
          <c:showLegendKey val="0"/>
          <c:showVal val="1"/>
          <c:showCatName val="0"/>
          <c:showSerName val="0"/>
          <c:showPercent val="0"/>
          <c:showBubbleSize val="0"/>
        </c:dLbls>
        <c:gapWidth val="230"/>
        <c:overlap val="-80"/>
        <c:axId val="517305072"/>
        <c:axId val="517306056"/>
      </c:barChart>
      <c:catAx>
        <c:axId val="517305072"/>
        <c:scaling>
          <c:orientation val="minMax"/>
        </c:scaling>
        <c:delete val="1"/>
        <c:axPos val="b"/>
        <c:numFmt formatCode="General" sourceLinked="1"/>
        <c:majorTickMark val="none"/>
        <c:minorTickMark val="none"/>
        <c:tickLblPos val="nextTo"/>
        <c:crossAx val="517306056"/>
        <c:crosses val="autoZero"/>
        <c:auto val="1"/>
        <c:lblAlgn val="ctr"/>
        <c:lblOffset val="100"/>
        <c:noMultiLvlLbl val="0"/>
      </c:catAx>
      <c:valAx>
        <c:axId val="5173060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730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sonstige Formate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Ausblenden!$E$6:$E$7</c:f>
              <c:strCache>
                <c:ptCount val="2"/>
                <c:pt idx="0">
                  <c:v>Anzahl</c:v>
                </c:pt>
                <c:pt idx="1">
                  <c:v>sonstige Formate (ohne Zählung der Nutzenden)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Ausblenden!$E$8</c:f>
              <c:numCache>
                <c:formatCode>General</c:formatCode>
                <c:ptCount val="1"/>
                <c:pt idx="0">
                  <c:v>0</c:v>
                </c:pt>
              </c:numCache>
            </c:numRef>
          </c:val>
          <c:extLst>
            <c:ext xmlns:c16="http://schemas.microsoft.com/office/drawing/2014/chart" uri="{C3380CC4-5D6E-409C-BE32-E72D297353CC}">
              <c16:uniqueId val="{00000000-BEBD-46C6-8403-3D19106F09DA}"/>
            </c:ext>
          </c:extLst>
        </c:ser>
        <c:dLbls>
          <c:showLegendKey val="0"/>
          <c:showVal val="0"/>
          <c:showCatName val="0"/>
          <c:showSerName val="0"/>
          <c:showPercent val="0"/>
          <c:showBubbleSize val="0"/>
        </c:dLbls>
        <c:gapWidth val="219"/>
        <c:axId val="526645928"/>
        <c:axId val="526646584"/>
      </c:barChart>
      <c:catAx>
        <c:axId val="526645928"/>
        <c:scaling>
          <c:orientation val="minMax"/>
        </c:scaling>
        <c:delete val="1"/>
        <c:axPos val="b"/>
        <c:numFmt formatCode="General" sourceLinked="1"/>
        <c:majorTickMark val="none"/>
        <c:minorTickMark val="none"/>
        <c:tickLblPos val="nextTo"/>
        <c:crossAx val="526646584"/>
        <c:crosses val="autoZero"/>
        <c:auto val="1"/>
        <c:lblAlgn val="ctr"/>
        <c:lblOffset val="100"/>
        <c:noMultiLvlLbl val="0"/>
      </c:catAx>
      <c:valAx>
        <c:axId val="526646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6645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Geschlecht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Ausblenden!$B$18</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Ausblenden!$A$19:$A$30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Ausblenden!$B$19:$B$30</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B35-4DE7-9475-07F725DA068B}"/>
            </c:ext>
          </c:extLst>
        </c:ser>
        <c:ser>
          <c:idx val="1"/>
          <c:order val="1"/>
          <c:tx>
            <c:strRef>
              <c:f>Ausblenden!$C$18</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Ausblenden!$A$19:$A$30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Ausblenden!$C$19:$C$30</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B35-4DE7-9475-07F725DA068B}"/>
            </c:ext>
          </c:extLst>
        </c:ser>
        <c:ser>
          <c:idx val="2"/>
          <c:order val="2"/>
          <c:tx>
            <c:strRef>
              <c:f>Ausblenden!$D$18</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Ausblenden!$A$19:$A$30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Ausblenden!$D$19:$D$30</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B35-4DE7-9475-07F725DA068B}"/>
            </c:ext>
          </c:extLst>
        </c:ser>
        <c:dLbls>
          <c:dLblPos val="outEnd"/>
          <c:showLegendKey val="0"/>
          <c:showVal val="1"/>
          <c:showCatName val="0"/>
          <c:showSerName val="0"/>
          <c:showPercent val="0"/>
          <c:showBubbleSize val="0"/>
        </c:dLbls>
        <c:gapWidth val="13"/>
        <c:overlap val="-41"/>
        <c:axId val="528030248"/>
        <c:axId val="528027296"/>
      </c:barChart>
      <c:catAx>
        <c:axId val="52803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8027296"/>
        <c:crosses val="autoZero"/>
        <c:auto val="1"/>
        <c:lblAlgn val="ctr"/>
        <c:lblOffset val="100"/>
        <c:noMultiLvlLbl val="0"/>
      </c:catAx>
      <c:valAx>
        <c:axId val="5280272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8030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Ausblenden!$B$34</c:f>
              <c:strCache>
                <c:ptCount val="1"/>
                <c:pt idx="0">
                  <c:v>0-13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Ausblenden!$A$35:$A$46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Ausblenden!$B$35:$B$46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71-4E58-9C8D-E899B3CCDFF9}"/>
            </c:ext>
          </c:extLst>
        </c:ser>
        <c:ser>
          <c:idx val="1"/>
          <c:order val="1"/>
          <c:tx>
            <c:strRef>
              <c:f>Ausblenden!$C$34</c:f>
              <c:strCache>
                <c:ptCount val="1"/>
                <c:pt idx="0">
                  <c:v>14-26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Ausblenden!$A$35:$A$46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Ausblenden!$C$35:$C$46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E71-4E58-9C8D-E899B3CCDFF9}"/>
            </c:ext>
          </c:extLst>
        </c:ser>
        <c:ser>
          <c:idx val="2"/>
          <c:order val="2"/>
          <c:tx>
            <c:strRef>
              <c:f>Ausblenden!$D$34</c:f>
              <c:strCache>
                <c:ptCount val="1"/>
                <c:pt idx="0">
                  <c:v>ab 27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Ausblenden!$A$35:$A$46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Ausblenden!$D$35:$D$46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E71-4E58-9C8D-E899B3CCDFF9}"/>
            </c:ext>
          </c:extLst>
        </c:ser>
        <c:dLbls>
          <c:dLblPos val="outEnd"/>
          <c:showLegendKey val="0"/>
          <c:showVal val="1"/>
          <c:showCatName val="0"/>
          <c:showSerName val="0"/>
          <c:showPercent val="0"/>
          <c:showBubbleSize val="0"/>
        </c:dLbls>
        <c:gapWidth val="13"/>
        <c:overlap val="-41"/>
        <c:axId val="507534280"/>
        <c:axId val="507535920"/>
      </c:barChart>
      <c:catAx>
        <c:axId val="507534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535920"/>
        <c:crosses val="autoZero"/>
        <c:auto val="1"/>
        <c:lblAlgn val="ctr"/>
        <c:lblOffset val="100"/>
        <c:noMultiLvlLbl val="0"/>
      </c:catAx>
      <c:valAx>
        <c:axId val="507535920"/>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53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Ausblenden!$G$34</c:f>
              <c:strCache>
                <c:ptCount val="1"/>
                <c:pt idx="0">
                  <c:v>Ehrenamt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Ausblenden!$F$35:$F$46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Ausblenden!$G$35:$G$46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F51-4FAE-BF15-F33E730A94E2}"/>
            </c:ext>
          </c:extLst>
        </c:ser>
        <c:ser>
          <c:idx val="1"/>
          <c:order val="1"/>
          <c:tx>
            <c:strRef>
              <c:f>Ausblenden!$H$34</c:f>
              <c:strCache>
                <c:ptCount val="1"/>
                <c:pt idx="0">
                  <c:v>Hauptamt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Ausblenden!$F$35:$F$46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Ausblenden!$H$35:$H$46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F06-4200-BE81-7991AAFFFFCF}"/>
            </c:ext>
          </c:extLst>
        </c:ser>
        <c:ser>
          <c:idx val="2"/>
          <c:order val="2"/>
          <c:tx>
            <c:strRef>
              <c:f>Ausblenden!$I$34</c:f>
              <c:strCache>
                <c:ptCount val="1"/>
                <c:pt idx="0">
                  <c:v>sonstige Akteur:innen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Ausblenden!$F$35:$F$46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Ausblenden!$I$35:$I$46</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F06-4200-BE81-7991AAFFFFCF}"/>
            </c:ext>
          </c:extLst>
        </c:ser>
        <c:dLbls>
          <c:dLblPos val="outEnd"/>
          <c:showLegendKey val="0"/>
          <c:showVal val="1"/>
          <c:showCatName val="0"/>
          <c:showSerName val="0"/>
          <c:showPercent val="0"/>
          <c:showBubbleSize val="0"/>
        </c:dLbls>
        <c:gapWidth val="13"/>
        <c:overlap val="-41"/>
        <c:axId val="507544120"/>
        <c:axId val="507539856"/>
      </c:barChart>
      <c:catAx>
        <c:axId val="507544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539856"/>
        <c:crosses val="autoZero"/>
        <c:auto val="1"/>
        <c:lblAlgn val="ctr"/>
        <c:lblOffset val="100"/>
        <c:noMultiLvlLbl val="0"/>
      </c:catAx>
      <c:valAx>
        <c:axId val="507539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54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Nutzungen nach Formaten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5.9128610885252023E-2"/>
          <c:y val="0.17171296296296298"/>
          <c:w val="0.92570551183442629"/>
          <c:h val="0.56412766112569257"/>
        </c:manualLayout>
      </c:layout>
      <c:barChart>
        <c:barDir val="col"/>
        <c:grouping val="clustered"/>
        <c:varyColors val="0"/>
        <c:ser>
          <c:idx val="0"/>
          <c:order val="0"/>
          <c:tx>
            <c:strRef>
              <c:f>Ausblenden!$B$52</c:f>
              <c:strCache>
                <c:ptCount val="1"/>
                <c:pt idx="0">
                  <c:v>Formate für (Einzel-) Personen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Ausblenden!$A$53:$A$64</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Ausblenden!$B$53:$B$64</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72-45E5-B0CD-BB93956E2C61}"/>
            </c:ext>
          </c:extLst>
        </c:ser>
        <c:ser>
          <c:idx val="1"/>
          <c:order val="1"/>
          <c:tx>
            <c:strRef>
              <c:f>Ausblenden!$C$52</c:f>
              <c:strCache>
                <c:ptCount val="1"/>
                <c:pt idx="0">
                  <c:v>Formate für Zielgruppe junger Menschen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Ausblenden!$A$53:$A$64</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Ausblenden!$C$53:$C$64</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272-45E5-B0CD-BB93956E2C61}"/>
            </c:ext>
          </c:extLst>
        </c:ser>
        <c:ser>
          <c:idx val="2"/>
          <c:order val="2"/>
          <c:tx>
            <c:strRef>
              <c:f>Ausblenden!$D$52</c:f>
              <c:strCache>
                <c:ptCount val="1"/>
                <c:pt idx="0">
                  <c:v>Formate für sonstige Zielgruppen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Ausblenden!$A$53:$A$64</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Ausblenden!$D$53:$D$64</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272-45E5-B0CD-BB93956E2C61}"/>
            </c:ext>
          </c:extLst>
        </c:ser>
        <c:dLbls>
          <c:dLblPos val="outEnd"/>
          <c:showLegendKey val="0"/>
          <c:showVal val="1"/>
          <c:showCatName val="0"/>
          <c:showSerName val="0"/>
          <c:showPercent val="0"/>
          <c:showBubbleSize val="0"/>
        </c:dLbls>
        <c:gapWidth val="13"/>
        <c:overlap val="-41"/>
        <c:axId val="616211488"/>
        <c:axId val="616211160"/>
      </c:barChart>
      <c:catAx>
        <c:axId val="61621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6211160"/>
        <c:crosses val="autoZero"/>
        <c:auto val="1"/>
        <c:lblAlgn val="ctr"/>
        <c:lblOffset val="100"/>
        <c:noMultiLvlLbl val="0"/>
      </c:catAx>
      <c:valAx>
        <c:axId val="616211160"/>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621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55563</xdr:colOff>
      <xdr:row>6</xdr:row>
      <xdr:rowOff>0</xdr:rowOff>
    </xdr:from>
    <xdr:to>
      <xdr:col>7</xdr:col>
      <xdr:colOff>23813</xdr:colOff>
      <xdr:row>20</xdr:row>
      <xdr:rowOff>76200</xdr:rowOff>
    </xdr:to>
    <xdr:graphicFrame macro="">
      <xdr:nvGraphicFramePr>
        <xdr:cNvPr id="6" name="Diagram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27780</xdr:colOff>
      <xdr:row>42</xdr:row>
      <xdr:rowOff>7938</xdr:rowOff>
    </xdr:from>
    <xdr:to>
      <xdr:col>11</xdr:col>
      <xdr:colOff>785813</xdr:colOff>
      <xdr:row>56</xdr:row>
      <xdr:rowOff>84138</xdr:rowOff>
    </xdr:to>
    <xdr:graphicFrame macro="">
      <xdr:nvGraphicFramePr>
        <xdr:cNvPr id="7" name="Diagramm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23811</xdr:colOff>
      <xdr:row>21</xdr:row>
      <xdr:rowOff>166686</xdr:rowOff>
    </xdr:from>
    <xdr:to>
      <xdr:col>12</xdr:col>
      <xdr:colOff>71437</xdr:colOff>
      <xdr:row>38</xdr:row>
      <xdr:rowOff>31749</xdr:rowOff>
    </xdr:to>
    <xdr:graphicFrame macro="">
      <xdr:nvGraphicFramePr>
        <xdr:cNvPr id="9" name="Diagramm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769938</xdr:colOff>
      <xdr:row>6</xdr:row>
      <xdr:rowOff>15875</xdr:rowOff>
    </xdr:from>
    <xdr:to>
      <xdr:col>12</xdr:col>
      <xdr:colOff>0</xdr:colOff>
      <xdr:row>20</xdr:row>
      <xdr:rowOff>92075</xdr:rowOff>
    </xdr:to>
    <xdr:graphicFrame macro="">
      <xdr:nvGraphicFramePr>
        <xdr:cNvPr id="10" name="Diagramm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42</xdr:row>
      <xdr:rowOff>0</xdr:rowOff>
    </xdr:from>
    <xdr:to>
      <xdr:col>5</xdr:col>
      <xdr:colOff>309562</xdr:colOff>
      <xdr:row>56</xdr:row>
      <xdr:rowOff>76200</xdr:rowOff>
    </xdr:to>
    <xdr:graphicFrame macro="">
      <xdr:nvGraphicFramePr>
        <xdr:cNvPr id="11" name="Diagramm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6</xdr:col>
      <xdr:colOff>606777</xdr:colOff>
      <xdr:row>22</xdr:row>
      <xdr:rowOff>64293</xdr:rowOff>
    </xdr:to>
    <xdr:graphicFrame macro="">
      <xdr:nvGraphicFramePr>
        <xdr:cNvPr id="6" name="Diagram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7</xdr:row>
      <xdr:rowOff>0</xdr:rowOff>
    </xdr:from>
    <xdr:to>
      <xdr:col>13</xdr:col>
      <xdr:colOff>226219</xdr:colOff>
      <xdr:row>22</xdr:row>
      <xdr:rowOff>64293</xdr:rowOff>
    </xdr:to>
    <xdr:graphicFrame macro="">
      <xdr:nvGraphicFramePr>
        <xdr:cNvPr id="7" name="Diagramm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738187</xdr:colOff>
      <xdr:row>40</xdr:row>
      <xdr:rowOff>64294</xdr:rowOff>
    </xdr:to>
    <xdr:graphicFrame macro="">
      <xdr:nvGraphicFramePr>
        <xdr:cNvPr id="8" name="Diagram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35719</xdr:colOff>
      <xdr:row>43</xdr:row>
      <xdr:rowOff>11906</xdr:rowOff>
    </xdr:from>
    <xdr:to>
      <xdr:col>9</xdr:col>
      <xdr:colOff>2123722</xdr:colOff>
      <xdr:row>58</xdr:row>
      <xdr:rowOff>76199</xdr:rowOff>
    </xdr:to>
    <xdr:graphicFrame macro="">
      <xdr:nvGraphicFramePr>
        <xdr:cNvPr id="9" name="Diagramm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328523</xdr:colOff>
      <xdr:row>25</xdr:row>
      <xdr:rowOff>2204</xdr:rowOff>
    </xdr:from>
    <xdr:to>
      <xdr:col>14</xdr:col>
      <xdr:colOff>423333</xdr:colOff>
      <xdr:row>40</xdr:row>
      <xdr:rowOff>64293</xdr:rowOff>
    </xdr:to>
    <xdr:graphicFrame macro="">
      <xdr:nvGraphicFramePr>
        <xdr:cNvPr id="10" name="Diagramm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
  <sheetViews>
    <sheetView tabSelected="1" zoomScale="80" zoomScaleNormal="80" workbookViewId="0">
      <selection activeCell="B33" sqref="B33"/>
    </sheetView>
  </sheetViews>
  <sheetFormatPr baseColWidth="10" defaultColWidth="11" defaultRowHeight="15" x14ac:dyDescent="0.25"/>
  <cols>
    <col min="1" max="1" width="11" style="210" customWidth="1"/>
    <col min="2" max="2" width="21.375" style="210" customWidth="1"/>
    <col min="3" max="3" width="11" style="210" customWidth="1"/>
    <col min="4" max="16384" width="11" style="210"/>
  </cols>
  <sheetData>
    <row r="1" spans="1:10" ht="18.75" x14ac:dyDescent="0.3">
      <c r="A1" s="137" t="s">
        <v>69</v>
      </c>
      <c r="B1" s="137">
        <f>Ausblenden!A68</f>
        <v>2026</v>
      </c>
    </row>
    <row r="3" spans="1:10" x14ac:dyDescent="0.25">
      <c r="A3" s="230" t="s">
        <v>19</v>
      </c>
      <c r="B3" s="230"/>
      <c r="C3" s="233" t="s">
        <v>33</v>
      </c>
      <c r="D3" s="233"/>
      <c r="E3" s="233"/>
      <c r="F3" s="233"/>
      <c r="G3" s="233"/>
      <c r="H3" s="233"/>
      <c r="I3" s="233"/>
      <c r="J3" s="211"/>
    </row>
    <row r="4" spans="1:10" ht="15.75" customHeight="1" x14ac:dyDescent="0.25">
      <c r="A4" s="212"/>
      <c r="B4" s="212"/>
      <c r="C4" s="213"/>
      <c r="D4" s="213"/>
      <c r="E4" s="213"/>
      <c r="F4" s="213"/>
      <c r="G4" s="214"/>
      <c r="H4" s="214"/>
      <c r="I4" s="214"/>
      <c r="J4" s="215"/>
    </row>
    <row r="5" spans="1:10" x14ac:dyDescent="0.25">
      <c r="A5" s="230" t="s">
        <v>43</v>
      </c>
      <c r="B5" s="230"/>
      <c r="C5" s="233" t="s">
        <v>20</v>
      </c>
      <c r="D5" s="233"/>
      <c r="E5" s="233"/>
      <c r="F5" s="233"/>
      <c r="G5" s="233"/>
      <c r="H5" s="233"/>
      <c r="I5" s="233"/>
      <c r="J5" s="215"/>
    </row>
    <row r="6" spans="1:10" ht="15.75" customHeight="1" x14ac:dyDescent="0.25">
      <c r="A6" s="212"/>
      <c r="B6" s="212"/>
      <c r="C6" s="213"/>
      <c r="D6" s="213"/>
      <c r="E6" s="213"/>
      <c r="F6" s="213"/>
      <c r="G6" s="214"/>
      <c r="H6" s="214"/>
      <c r="I6" s="214"/>
      <c r="J6" s="215"/>
    </row>
    <row r="7" spans="1:10" x14ac:dyDescent="0.25">
      <c r="A7" s="230" t="s">
        <v>0</v>
      </c>
      <c r="B7" s="230"/>
      <c r="C7" s="233"/>
      <c r="D7" s="233"/>
      <c r="E7" s="233"/>
      <c r="F7" s="233"/>
      <c r="G7" s="233"/>
      <c r="H7" s="233"/>
      <c r="I7" s="233"/>
      <c r="J7" s="211"/>
    </row>
    <row r="8" spans="1:10" x14ac:dyDescent="0.25">
      <c r="A8" s="135"/>
      <c r="B8" s="212"/>
      <c r="C8" s="213"/>
      <c r="D8" s="213"/>
      <c r="E8" s="213"/>
      <c r="F8" s="213"/>
      <c r="G8" s="214"/>
      <c r="H8" s="214"/>
      <c r="I8" s="214"/>
      <c r="J8" s="215"/>
    </row>
    <row r="9" spans="1:10" x14ac:dyDescent="0.25">
      <c r="A9" s="230" t="s">
        <v>68</v>
      </c>
      <c r="B9" s="230"/>
      <c r="C9" s="233"/>
      <c r="D9" s="233"/>
      <c r="E9" s="233"/>
      <c r="F9" s="233"/>
      <c r="G9" s="233"/>
      <c r="H9" s="233"/>
      <c r="I9" s="233"/>
      <c r="J9" s="211"/>
    </row>
    <row r="10" spans="1:10" x14ac:dyDescent="0.25">
      <c r="A10" s="135"/>
      <c r="B10" s="212"/>
      <c r="C10" s="216"/>
      <c r="D10" s="216"/>
      <c r="E10" s="216"/>
      <c r="F10" s="216"/>
      <c r="G10" s="216"/>
      <c r="H10" s="216"/>
      <c r="I10" s="216"/>
      <c r="J10" s="211"/>
    </row>
    <row r="11" spans="1:10" ht="15.75" customHeight="1" x14ac:dyDescent="0.25">
      <c r="A11" s="230" t="s">
        <v>42</v>
      </c>
      <c r="B11" s="230"/>
      <c r="C11" s="233"/>
      <c r="D11" s="233"/>
      <c r="E11" s="233"/>
      <c r="F11" s="233"/>
      <c r="G11" s="233"/>
      <c r="H11" s="233"/>
      <c r="I11" s="233"/>
    </row>
    <row r="12" spans="1:10" ht="15.75" customHeight="1" x14ac:dyDescent="0.25">
      <c r="A12" s="135"/>
      <c r="B12" s="212"/>
      <c r="C12" s="216"/>
      <c r="D12" s="216"/>
      <c r="E12" s="216"/>
      <c r="F12" s="216"/>
      <c r="G12" s="216"/>
      <c r="H12" s="216"/>
      <c r="I12" s="216"/>
    </row>
    <row r="13" spans="1:10" x14ac:dyDescent="0.25">
      <c r="A13" s="230" t="s">
        <v>41</v>
      </c>
      <c r="B13" s="230"/>
      <c r="C13" s="234" t="s">
        <v>145</v>
      </c>
      <c r="D13" s="234"/>
      <c r="E13" s="234"/>
      <c r="F13" s="234"/>
      <c r="G13" s="234"/>
      <c r="H13" s="234"/>
      <c r="I13" s="234"/>
      <c r="J13" s="211"/>
    </row>
    <row r="14" spans="1:10" ht="15.75" customHeight="1" x14ac:dyDescent="0.25">
      <c r="A14" s="212"/>
      <c r="B14" s="212"/>
    </row>
    <row r="15" spans="1:10" ht="15.75" customHeight="1" x14ac:dyDescent="0.25">
      <c r="A15" s="230" t="s">
        <v>62</v>
      </c>
      <c r="B15" s="230"/>
      <c r="C15" s="233"/>
      <c r="D15" s="233"/>
      <c r="E15" s="233"/>
      <c r="F15" s="233"/>
      <c r="G15" s="233"/>
      <c r="H15" s="233"/>
      <c r="I15" s="233"/>
    </row>
    <row r="16" spans="1:10" ht="15.75" customHeight="1" x14ac:dyDescent="0.25">
      <c r="A16" s="135"/>
      <c r="B16" s="212"/>
    </row>
    <row r="17" spans="1:9" x14ac:dyDescent="0.25">
      <c r="A17" s="230" t="s">
        <v>63</v>
      </c>
      <c r="B17" s="230"/>
      <c r="C17" s="233"/>
      <c r="D17" s="233"/>
      <c r="E17" s="233"/>
      <c r="F17" s="233"/>
      <c r="G17" s="233"/>
      <c r="H17" s="233"/>
      <c r="I17" s="233"/>
    </row>
    <row r="19" spans="1:9" ht="15.75" customHeight="1" x14ac:dyDescent="0.25"/>
    <row r="20" spans="1:9" ht="15.75" customHeight="1" x14ac:dyDescent="0.25"/>
    <row r="21" spans="1:9" ht="49.5" customHeight="1" x14ac:dyDescent="0.25">
      <c r="A21" s="232" t="s">
        <v>144</v>
      </c>
      <c r="B21" s="232"/>
      <c r="C21" s="232"/>
      <c r="D21" s="232"/>
      <c r="E21" s="232"/>
      <c r="F21" s="232"/>
      <c r="G21" s="232"/>
      <c r="H21" s="232"/>
      <c r="I21" s="232"/>
    </row>
    <row r="22" spans="1:9" ht="15.75" customHeight="1" x14ac:dyDescent="0.25"/>
    <row r="23" spans="1:9" ht="33.75" customHeight="1" x14ac:dyDescent="0.25">
      <c r="A23" s="231" t="s">
        <v>64</v>
      </c>
      <c r="B23" s="231"/>
      <c r="C23" s="231"/>
      <c r="D23" s="231"/>
      <c r="E23" s="231"/>
      <c r="F23" s="231"/>
      <c r="G23" s="231"/>
      <c r="H23" s="231"/>
      <c r="I23" s="231"/>
    </row>
    <row r="24" spans="1:9" ht="15.75" customHeight="1" x14ac:dyDescent="0.25">
      <c r="D24" s="217"/>
    </row>
    <row r="25" spans="1:9" ht="33" customHeight="1" x14ac:dyDescent="0.25">
      <c r="A25" s="231"/>
      <c r="B25" s="231"/>
      <c r="C25" s="231"/>
      <c r="D25" s="231"/>
      <c r="E25" s="231"/>
      <c r="F25" s="231"/>
      <c r="G25" s="231"/>
      <c r="H25" s="231"/>
      <c r="I25" s="231"/>
    </row>
    <row r="26" spans="1:9" ht="15.75" customHeight="1" x14ac:dyDescent="0.25">
      <c r="A26" s="218"/>
      <c r="B26" s="218"/>
      <c r="C26" s="218"/>
      <c r="D26" s="218"/>
      <c r="E26" s="218"/>
      <c r="F26" s="218"/>
      <c r="G26" s="219"/>
      <c r="H26" s="220"/>
    </row>
    <row r="27" spans="1:9" ht="30" customHeight="1" x14ac:dyDescent="0.25"/>
    <row r="54" spans="1:2" x14ac:dyDescent="0.25">
      <c r="A54" s="221"/>
      <c r="B54" s="218"/>
    </row>
  </sheetData>
  <sheetProtection algorithmName="SHA-512" hashValue="RPwOTdjJvnqKS5w58FPxlZSiaW3NoKzUdUxA4OfttOIr/SFaSnTf9m8xMrRHCSBpzO7xe33Kv/gBdAoWOLKnUg==" saltValue="CqoWVXGYdoyZbEXr5Cb9tg==" spinCount="100000" sheet="1" objects="1" scenarios="1"/>
  <customSheetViews>
    <customSheetView guid="{230BA401-F0C0-4897-9C7E-9DC1DEAEC41D}" scale="90" fitToPage="1">
      <selection activeCell="K22" sqref="K22"/>
      <pageMargins left="0.70866141732283472" right="0.70866141732283472" top="0.78740157480314965" bottom="0.78740157480314965" header="0.31496062992125984" footer="0.31496062992125984"/>
      <pageSetup paperSize="9" orientation="landscape" r:id="rId1"/>
      <headerFooter>
        <oddHeader xml:space="preserve">&amp;L&amp;"-,Fett"&amp;18&amp;A
</oddHeader>
      </headerFooter>
    </customSheetView>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2"/>
      <headerFooter>
        <oddHeader xml:space="preserve">&amp;L&amp;"Arial,Fett"&amp;18&amp;A
</oddHeader>
      </headerFooter>
    </customSheetView>
  </customSheetViews>
  <mergeCells count="19">
    <mergeCell ref="A3:B3"/>
    <mergeCell ref="A5:B5"/>
    <mergeCell ref="A7:B7"/>
    <mergeCell ref="A9:B9"/>
    <mergeCell ref="A11:B11"/>
    <mergeCell ref="C3:I3"/>
    <mergeCell ref="C5:I5"/>
    <mergeCell ref="C7:I7"/>
    <mergeCell ref="C9:I9"/>
    <mergeCell ref="C13:I13"/>
    <mergeCell ref="C11:I11"/>
    <mergeCell ref="A13:B13"/>
    <mergeCell ref="A15:B15"/>
    <mergeCell ref="A17:B17"/>
    <mergeCell ref="A23:I23"/>
    <mergeCell ref="A25:I25"/>
    <mergeCell ref="A21:I21"/>
    <mergeCell ref="C15:I15"/>
    <mergeCell ref="C17:I17"/>
  </mergeCells>
  <conditionalFormatting sqref="C7">
    <cfRule type="expression" dxfId="83" priority="1">
      <formula>ISNUMBER($C$7)</formula>
    </cfRule>
    <cfRule type="expression" dxfId="82" priority="2">
      <formula>ISTEXT($C$7)</formula>
    </cfRule>
  </conditionalFormatting>
  <conditionalFormatting sqref="C9">
    <cfRule type="expression" dxfId="81" priority="3">
      <formula>ISNUMBER($C$9)</formula>
    </cfRule>
    <cfRule type="expression" dxfId="80" priority="4">
      <formula>ISTEXT($C$9)</formula>
    </cfRule>
  </conditionalFormatting>
  <conditionalFormatting sqref="C11">
    <cfRule type="expression" dxfId="79" priority="8">
      <formula>ISNUMBER($C$11)</formula>
    </cfRule>
    <cfRule type="expression" dxfId="78" priority="9">
      <formula>ISTEXT($C$11)</formula>
    </cfRule>
  </conditionalFormatting>
  <conditionalFormatting sqref="C17">
    <cfRule type="expression" dxfId="77" priority="5">
      <formula>ISNUMBER($C$17)</formula>
    </cfRule>
    <cfRule type="expression" dxfId="76" priority="6">
      <formula>ISTEXT($C$17)</formula>
    </cfRule>
  </conditionalFormatting>
  <conditionalFormatting sqref="C3:I3">
    <cfRule type="expression" dxfId="75" priority="19">
      <formula>ISTEXT($C$3)</formula>
    </cfRule>
  </conditionalFormatting>
  <conditionalFormatting sqref="C5:I5">
    <cfRule type="expression" dxfId="74" priority="18">
      <formula>ISTEXT($C$5)</formula>
    </cfRule>
  </conditionalFormatting>
  <conditionalFormatting sqref="C15:I15">
    <cfRule type="expression" dxfId="73" priority="11">
      <formula>ISNUMBER($C$15)</formula>
    </cfRule>
    <cfRule type="expression" dxfId="72" priority="14">
      <formula>ISTEXT($C$15)</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73"/>
  <sheetViews>
    <sheetView zoomScale="80" zoomScaleNormal="80" zoomScaleSheetLayoutView="100" zoomScalePageLayoutView="50" workbookViewId="0">
      <selection activeCell="E8" sqref="E8"/>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4</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Sonntag</v>
      </c>
      <c r="B9" s="160">
        <f>DATE(Ausblenden!$A$68,3,Ausblenden!$B68)</f>
        <v>46082</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Montag</v>
      </c>
      <c r="B10" s="162">
        <f>DATE(Ausblenden!$A$68,3,Ausblenden!$B69)</f>
        <v>46083</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Dienstag</v>
      </c>
      <c r="B11" s="162">
        <f>DATE(Ausblenden!$A$68,3,Ausblenden!$B70)</f>
        <v>46084</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Mittwoch</v>
      </c>
      <c r="B12" s="162">
        <f>DATE(Ausblenden!$A$68,3,Ausblenden!$B71)</f>
        <v>46085</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Donnerstag</v>
      </c>
      <c r="B13" s="162">
        <f>DATE(Ausblenden!$A$68,3,Ausblenden!$B72)</f>
        <v>46086</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Freitag</v>
      </c>
      <c r="B14" s="162">
        <f>DATE(Ausblenden!$A$68,3,Ausblenden!$B73)</f>
        <v>46087</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Samstag</v>
      </c>
      <c r="B15" s="162">
        <f>DATE(Ausblenden!$A$68,3,Ausblenden!$B74)</f>
        <v>46088</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Sonntag</v>
      </c>
      <c r="B16" s="162">
        <f>DATE(Ausblenden!$A$68,3,Ausblenden!$B75)</f>
        <v>46089</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Montag</v>
      </c>
      <c r="B17" s="162">
        <f>DATE(Ausblenden!$A$68,3,Ausblenden!$B76)</f>
        <v>46090</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Dienstag</v>
      </c>
      <c r="B18" s="162">
        <f>DATE(Ausblenden!$A$68,3,Ausblenden!$B77)</f>
        <v>46091</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Mittwoch</v>
      </c>
      <c r="B19" s="162">
        <f>DATE(Ausblenden!$A$68,3,Ausblenden!$B78)</f>
        <v>46092</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Donnerstag</v>
      </c>
      <c r="B20" s="162">
        <f>DATE(Ausblenden!$A$68,3,Ausblenden!$B79)</f>
        <v>46093</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Freitag</v>
      </c>
      <c r="B21" s="162">
        <f>DATE(Ausblenden!$A$68,3,Ausblenden!$B80)</f>
        <v>46094</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Samstag</v>
      </c>
      <c r="B22" s="162">
        <f>DATE(Ausblenden!$A$68,3,Ausblenden!$B81)</f>
        <v>46095</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Sonntag</v>
      </c>
      <c r="B23" s="162">
        <f>DATE(Ausblenden!$A$68,3,Ausblenden!$B82)</f>
        <v>46096</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Montag</v>
      </c>
      <c r="B24" s="162">
        <f>DATE(Ausblenden!$A$68,3,Ausblenden!$B83)</f>
        <v>46097</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Dienstag</v>
      </c>
      <c r="B25" s="162">
        <f>DATE(Ausblenden!$A$68,3,Ausblenden!$B84)</f>
        <v>46098</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Mittwoch</v>
      </c>
      <c r="B26" s="162">
        <f>DATE(Ausblenden!$A$68,3,Ausblenden!$B85)</f>
        <v>46099</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Donnerstag</v>
      </c>
      <c r="B27" s="162">
        <f>DATE(Ausblenden!$A$68,3,Ausblenden!$B86)</f>
        <v>46100</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Freitag</v>
      </c>
      <c r="B28" s="162">
        <f>DATE(Ausblenden!$A$68,3,Ausblenden!$B87)</f>
        <v>46101</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Samstag</v>
      </c>
      <c r="B29" s="162">
        <f>DATE(Ausblenden!$A$68,3,Ausblenden!$B88)</f>
        <v>46102</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Sonntag</v>
      </c>
      <c r="B30" s="162">
        <f>DATE(Ausblenden!$A$68,3,Ausblenden!$B89)</f>
        <v>46103</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Montag</v>
      </c>
      <c r="B31" s="162">
        <f>DATE(Ausblenden!$A$68,3,Ausblenden!$B90)</f>
        <v>46104</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Dienstag</v>
      </c>
      <c r="B32" s="162">
        <f>DATE(Ausblenden!$A$68,3,Ausblenden!$B91)</f>
        <v>46105</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Mittwoch</v>
      </c>
      <c r="B33" s="162">
        <f>DATE(Ausblenden!$A$68,3,Ausblenden!$B92)</f>
        <v>46106</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Donnerstag</v>
      </c>
      <c r="B34" s="162">
        <f>DATE(Ausblenden!$A$68,3,Ausblenden!$B93)</f>
        <v>46107</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Freitag</v>
      </c>
      <c r="B35" s="162">
        <f>DATE(Ausblenden!$A$68,3,Ausblenden!$B94)</f>
        <v>46108</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Samstag</v>
      </c>
      <c r="B36" s="162">
        <f>DATE(Ausblenden!$A$68,3,Ausblenden!$B95)</f>
        <v>46109</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Sonntag</v>
      </c>
      <c r="B37" s="162">
        <f>DATE(Ausblenden!$A$68,3,Ausblenden!$B96)</f>
        <v>46110</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Montag</v>
      </c>
      <c r="B38" s="162">
        <f>DATE(Ausblenden!$A$68,3,Ausblenden!$B97)</f>
        <v>46111</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Dienstag</v>
      </c>
      <c r="B39" s="164">
        <f>DATE(Ausblenden!$A$68,3,Ausblenden!$B98)</f>
        <v>46112</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OP5IE+rkwf/jtrK1cwwcwtXSq9Sgt5Z4AVC11eBR2SLMYMCCSVJ27VWrcJQNlJab9W5dERTkzxdF+Wqf36LigQ==" saltValue="K4A9JOFgAymMgXKoYCHJRA==" spinCount="100000" sheet="1" formatColumns="0"/>
  <mergeCells count="5">
    <mergeCell ref="A7:B7"/>
    <mergeCell ref="C7:F7"/>
    <mergeCell ref="G7:J7"/>
    <mergeCell ref="K7:N7"/>
    <mergeCell ref="O7:S7"/>
  </mergeCells>
  <conditionalFormatting sqref="A9:B39">
    <cfRule type="expression" dxfId="59" priority="5">
      <formula>WEEKDAY($B9,2)&gt;5</formula>
    </cfRule>
  </conditionalFormatting>
  <conditionalFormatting sqref="A9:S39">
    <cfRule type="expression" dxfId="58" priority="6">
      <formula>WEEKDAY($B9,2)&gt;5</formula>
    </cfRule>
  </conditionalFormatting>
  <conditionalFormatting sqref="F9:F39">
    <cfRule type="expression" dxfId="57" priority="4">
      <formula>COLUMN()</formula>
    </cfRule>
  </conditionalFormatting>
  <conditionalFormatting sqref="J9:J39">
    <cfRule type="expression" dxfId="56" priority="3">
      <formula>COLUMN()</formula>
    </cfRule>
  </conditionalFormatting>
  <conditionalFormatting sqref="N9:N39">
    <cfRule type="expression" dxfId="55" priority="2">
      <formula>COLUMN()</formula>
    </cfRule>
  </conditionalFormatting>
  <conditionalFormatting sqref="R9:R39">
    <cfRule type="expression" dxfId="54" priority="1">
      <formula>COLUMN()</formula>
    </cfRule>
  </conditionalFormatting>
  <dataValidations count="1">
    <dataValidation type="whole" operator="greaterThanOrEqual" allowBlank="1" showInputMessage="1" showErrorMessage="1" errorTitle="Achtung!" error="Sie dürfen nur ganze Zahlen eingeben!" sqref="C9:S39" xr:uid="{00000000-0002-0000-09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72"/>
  <sheetViews>
    <sheetView zoomScale="80" zoomScaleNormal="80" zoomScaleSheetLayoutView="100" zoomScalePageLayoutView="50" workbookViewId="0">
      <selection activeCell="E4" sqref="E4"/>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5</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Mittwoch</v>
      </c>
      <c r="B9" s="160">
        <f>DATE(Ausblenden!$A$68,4,Ausblenden!$B68)</f>
        <v>46113</v>
      </c>
      <c r="C9" s="85"/>
      <c r="D9" s="85"/>
      <c r="E9" s="85"/>
      <c r="F9" s="151">
        <f>SUM(C9:E9)</f>
        <v>0</v>
      </c>
      <c r="G9" s="140"/>
      <c r="H9" s="140"/>
      <c r="I9" s="140"/>
      <c r="J9" s="151">
        <f t="shared" ref="J9:J38" si="0">SUM(G9:I9)</f>
        <v>0</v>
      </c>
      <c r="K9" s="141"/>
      <c r="L9" s="141"/>
      <c r="M9" s="141"/>
      <c r="N9" s="152">
        <f t="shared" ref="N9:N38" si="1">SUM(K9:M9)</f>
        <v>0</v>
      </c>
      <c r="O9" s="142"/>
      <c r="P9" s="141"/>
      <c r="Q9" s="143"/>
      <c r="R9" s="153">
        <f>O9+P9+Q9</f>
        <v>0</v>
      </c>
      <c r="S9" s="144"/>
      <c r="T9" s="78"/>
    </row>
    <row r="10" spans="1:20" ht="21" customHeight="1" x14ac:dyDescent="0.25">
      <c r="A10" s="161" t="str">
        <f t="shared" ref="A10:A38" si="2">TEXT(B10,"TTTT")</f>
        <v>Donnerstag</v>
      </c>
      <c r="B10" s="162">
        <f>DATE(Ausblenden!$A$68,4,Ausblenden!$B69)</f>
        <v>46114</v>
      </c>
      <c r="C10" s="85"/>
      <c r="D10" s="85"/>
      <c r="E10" s="85"/>
      <c r="F10" s="151">
        <f>SUM(C10:E10)</f>
        <v>0</v>
      </c>
      <c r="G10" s="140"/>
      <c r="H10" s="140"/>
      <c r="I10" s="140"/>
      <c r="J10" s="151">
        <f t="shared" si="0"/>
        <v>0</v>
      </c>
      <c r="K10" s="141"/>
      <c r="L10" s="141"/>
      <c r="M10" s="141"/>
      <c r="N10" s="152">
        <f t="shared" si="1"/>
        <v>0</v>
      </c>
      <c r="O10" s="142"/>
      <c r="P10" s="141"/>
      <c r="Q10" s="143"/>
      <c r="R10" s="153">
        <f t="shared" ref="R10:R38" si="3">O10+P10+Q10</f>
        <v>0</v>
      </c>
      <c r="S10" s="144"/>
      <c r="T10" s="78"/>
    </row>
    <row r="11" spans="1:20" ht="21" customHeight="1" x14ac:dyDescent="0.25">
      <c r="A11" s="161" t="str">
        <f t="shared" si="2"/>
        <v>Freitag</v>
      </c>
      <c r="B11" s="162">
        <f>DATE(Ausblenden!$A$68,4,Ausblenden!$B70)</f>
        <v>46115</v>
      </c>
      <c r="C11" s="85"/>
      <c r="D11" s="85"/>
      <c r="E11" s="85"/>
      <c r="F11" s="151">
        <f t="shared" ref="F11:F38"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Samstag</v>
      </c>
      <c r="B12" s="162">
        <f>DATE(Ausblenden!$A$68,4,Ausblenden!$B71)</f>
        <v>46116</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Sonntag</v>
      </c>
      <c r="B13" s="162">
        <f>DATE(Ausblenden!$A$68,4,Ausblenden!$B72)</f>
        <v>46117</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Montag</v>
      </c>
      <c r="B14" s="162">
        <f>DATE(Ausblenden!$A$68,4,Ausblenden!$B73)</f>
        <v>46118</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Dienstag</v>
      </c>
      <c r="B15" s="162">
        <f>DATE(Ausblenden!$A$68,4,Ausblenden!$B74)</f>
        <v>46119</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Mittwoch</v>
      </c>
      <c r="B16" s="162">
        <f>DATE(Ausblenden!$A$68,4,Ausblenden!$B75)</f>
        <v>46120</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Donnerstag</v>
      </c>
      <c r="B17" s="162">
        <f>DATE(Ausblenden!$A$68,4,Ausblenden!$B76)</f>
        <v>46121</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Freitag</v>
      </c>
      <c r="B18" s="162">
        <f>DATE(Ausblenden!$A$68,4,Ausblenden!$B77)</f>
        <v>46122</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Samstag</v>
      </c>
      <c r="B19" s="162">
        <f>DATE(Ausblenden!$A$68,4,Ausblenden!$B78)</f>
        <v>46123</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Sonntag</v>
      </c>
      <c r="B20" s="162">
        <f>DATE(Ausblenden!$A$68,4,Ausblenden!$B79)</f>
        <v>46124</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Montag</v>
      </c>
      <c r="B21" s="162">
        <f>DATE(Ausblenden!$A$68,4,Ausblenden!$B80)</f>
        <v>46125</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Dienstag</v>
      </c>
      <c r="B22" s="162">
        <f>DATE(Ausblenden!$A$68,4,Ausblenden!$B81)</f>
        <v>46126</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Mittwoch</v>
      </c>
      <c r="B23" s="162">
        <f>DATE(Ausblenden!$A$68,4,Ausblenden!$B82)</f>
        <v>46127</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Donnerstag</v>
      </c>
      <c r="B24" s="162">
        <f>DATE(Ausblenden!$A$68,4,Ausblenden!$B83)</f>
        <v>46128</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Freitag</v>
      </c>
      <c r="B25" s="162">
        <f>DATE(Ausblenden!$A$68,4,Ausblenden!$B84)</f>
        <v>46129</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Samstag</v>
      </c>
      <c r="B26" s="162">
        <f>DATE(Ausblenden!$A$68,4,Ausblenden!$B85)</f>
        <v>46130</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Sonntag</v>
      </c>
      <c r="B27" s="162">
        <f>DATE(Ausblenden!$A$68,4,Ausblenden!$B86)</f>
        <v>46131</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Montag</v>
      </c>
      <c r="B28" s="162">
        <f>DATE(Ausblenden!$A$68,4,Ausblenden!$B87)</f>
        <v>46132</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Dienstag</v>
      </c>
      <c r="B29" s="162">
        <f>DATE(Ausblenden!$A$68,4,Ausblenden!$B88)</f>
        <v>46133</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Mittwoch</v>
      </c>
      <c r="B30" s="162">
        <f>DATE(Ausblenden!$A$68,4,Ausblenden!$B89)</f>
        <v>46134</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Donnerstag</v>
      </c>
      <c r="B31" s="162">
        <f>DATE(Ausblenden!$A$68,4,Ausblenden!$B90)</f>
        <v>46135</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Freitag</v>
      </c>
      <c r="B32" s="162">
        <f>DATE(Ausblenden!$A$68,4,Ausblenden!$B91)</f>
        <v>46136</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Samstag</v>
      </c>
      <c r="B33" s="162">
        <f>DATE(Ausblenden!$A$68,4,Ausblenden!$B92)</f>
        <v>46137</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Sonntag</v>
      </c>
      <c r="B34" s="162">
        <f>DATE(Ausblenden!$A$68,4,Ausblenden!$B93)</f>
        <v>46138</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Montag</v>
      </c>
      <c r="B35" s="162">
        <f>DATE(Ausblenden!$A$68,4,Ausblenden!$B94)</f>
        <v>46139</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Dienstag</v>
      </c>
      <c r="B36" s="162">
        <f>DATE(Ausblenden!$A$68,4,Ausblenden!$B95)</f>
        <v>46140</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Mittwoch</v>
      </c>
      <c r="B37" s="162">
        <f>DATE(Ausblenden!$A$68,4,Ausblenden!$B96)</f>
        <v>46141</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thickBot="1" x14ac:dyDescent="0.3">
      <c r="A38" s="161" t="str">
        <f t="shared" si="2"/>
        <v>Donnerstag</v>
      </c>
      <c r="B38" s="162">
        <f>DATE(Ausblenden!$A$68,4,Ausblenden!$B97)</f>
        <v>46142</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57" t="s">
        <v>16</v>
      </c>
      <c r="B39" s="158"/>
      <c r="C39" s="37">
        <f t="shared" ref="C39:S39" si="5">SUM(C9:C38)</f>
        <v>0</v>
      </c>
      <c r="D39" s="38">
        <f t="shared" si="5"/>
        <v>0</v>
      </c>
      <c r="E39" s="39">
        <f t="shared" si="5"/>
        <v>0</v>
      </c>
      <c r="F39" s="40">
        <f t="shared" si="5"/>
        <v>0</v>
      </c>
      <c r="G39" s="38">
        <f t="shared" si="5"/>
        <v>0</v>
      </c>
      <c r="H39" s="38">
        <f t="shared" si="5"/>
        <v>0</v>
      </c>
      <c r="I39" s="38">
        <f t="shared" si="5"/>
        <v>0</v>
      </c>
      <c r="J39" s="42">
        <f t="shared" si="5"/>
        <v>0</v>
      </c>
      <c r="K39" s="43">
        <f t="shared" si="5"/>
        <v>0</v>
      </c>
      <c r="L39" s="38">
        <f t="shared" si="5"/>
        <v>0</v>
      </c>
      <c r="M39" s="38">
        <f t="shared" si="5"/>
        <v>0</v>
      </c>
      <c r="N39" s="40">
        <f t="shared" si="5"/>
        <v>0</v>
      </c>
      <c r="O39" s="37">
        <f t="shared" si="5"/>
        <v>0</v>
      </c>
      <c r="P39" s="38">
        <f t="shared" si="5"/>
        <v>0</v>
      </c>
      <c r="Q39" s="41">
        <f t="shared" si="5"/>
        <v>0</v>
      </c>
      <c r="R39" s="40">
        <f t="shared" si="5"/>
        <v>0</v>
      </c>
      <c r="S39" s="44">
        <f t="shared" si="5"/>
        <v>0</v>
      </c>
      <c r="T39" s="47"/>
    </row>
    <row r="40" spans="1:20" ht="15.75" thickBot="1" x14ac:dyDescent="0.3"/>
    <row r="41" spans="1:20" x14ac:dyDescent="0.25">
      <c r="A41" s="3" t="s">
        <v>30</v>
      </c>
      <c r="B41" s="4"/>
      <c r="C41" s="4"/>
      <c r="D41" s="4"/>
      <c r="E41" s="4"/>
      <c r="F41" s="4"/>
      <c r="G41" s="4"/>
      <c r="H41" s="4"/>
      <c r="I41" s="4"/>
      <c r="J41" s="4"/>
      <c r="K41" s="80"/>
      <c r="L41" s="80"/>
      <c r="M41" s="80"/>
      <c r="N41" s="80"/>
      <c r="O41" s="80"/>
      <c r="P41" s="80"/>
      <c r="Q41" s="80"/>
      <c r="R41" s="80"/>
      <c r="S41" s="80"/>
      <c r="T41" s="81"/>
    </row>
    <row r="42" spans="1:20" x14ac:dyDescent="0.25">
      <c r="A42" s="5"/>
      <c r="B42" s="6"/>
      <c r="C42" s="6"/>
      <c r="D42" s="6"/>
      <c r="E42" s="6"/>
      <c r="F42" s="6"/>
      <c r="G42" s="6"/>
      <c r="H42" s="6"/>
      <c r="I42" s="6"/>
      <c r="J42" s="6"/>
      <c r="K42" s="79"/>
      <c r="L42" s="79"/>
      <c r="M42" s="79"/>
      <c r="N42" s="79"/>
      <c r="O42" s="79"/>
      <c r="P42" s="79"/>
      <c r="Q42" s="79"/>
      <c r="R42" s="79"/>
      <c r="S42" s="79"/>
      <c r="T42" s="82"/>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ht="15.75" thickBot="1" x14ac:dyDescent="0.3">
      <c r="A47" s="7"/>
      <c r="B47" s="8"/>
      <c r="C47" s="8"/>
      <c r="D47" s="8"/>
      <c r="E47" s="8"/>
      <c r="F47" s="8"/>
      <c r="G47" s="8"/>
      <c r="H47" s="8"/>
      <c r="I47" s="8"/>
      <c r="J47" s="8"/>
      <c r="K47" s="83"/>
      <c r="L47" s="83"/>
      <c r="M47" s="83"/>
      <c r="N47" s="83"/>
      <c r="O47" s="83"/>
      <c r="P47" s="83"/>
      <c r="Q47" s="83"/>
      <c r="R47" s="83"/>
      <c r="S47" s="83"/>
      <c r="T47" s="84"/>
    </row>
    <row r="72" ht="14.25" customHeight="1" x14ac:dyDescent="0.25"/>
  </sheetData>
  <sheetProtection algorithmName="SHA-512" hashValue="139XqYYV6SSuE+JpThzmjUEX58Ew15HAd6Ik/Hdkf76817lh3p9Fkh2e32c5am6NiK/ZnvpctZVNF5L/ieE2eA==" saltValue="2FscivyHvwEmIvqyS/T5mw==" spinCount="100000" sheet="1" formatColumns="0"/>
  <mergeCells count="5">
    <mergeCell ref="A7:B7"/>
    <mergeCell ref="C7:F7"/>
    <mergeCell ref="G7:J7"/>
    <mergeCell ref="K7:N7"/>
    <mergeCell ref="O7:S7"/>
  </mergeCells>
  <conditionalFormatting sqref="A9:B38">
    <cfRule type="expression" dxfId="53" priority="5">
      <formula>WEEKDAY($B9,2)&gt;5</formula>
    </cfRule>
  </conditionalFormatting>
  <conditionalFormatting sqref="A9:S38">
    <cfRule type="expression" dxfId="52" priority="6">
      <formula>WEEKDAY($B9,2)&gt;5</formula>
    </cfRule>
  </conditionalFormatting>
  <conditionalFormatting sqref="F9:F38">
    <cfRule type="expression" dxfId="51" priority="4">
      <formula>COLUMN()</formula>
    </cfRule>
  </conditionalFormatting>
  <conditionalFormatting sqref="J9:J38">
    <cfRule type="expression" dxfId="50" priority="3">
      <formula>COLUMN()</formula>
    </cfRule>
  </conditionalFormatting>
  <conditionalFormatting sqref="N9:N38">
    <cfRule type="expression" dxfId="49" priority="2">
      <formula>COLUMN()</formula>
    </cfRule>
  </conditionalFormatting>
  <conditionalFormatting sqref="R9:R38">
    <cfRule type="expression" dxfId="48" priority="1">
      <formula>COLUMN()</formula>
    </cfRule>
  </conditionalFormatting>
  <dataValidations count="1">
    <dataValidation type="whole" operator="greaterThanOrEqual" allowBlank="1" showInputMessage="1" showErrorMessage="1" errorTitle="Achtung!" error="Sie dürfen nur ganze Zahlen eingeben!" sqref="C9:S38" xr:uid="{00000000-0002-0000-0A00-000000000000}">
      <formula1>0</formula1>
    </dataValidation>
  </dataValidations>
  <pageMargins left="0.70866141732283472" right="0.70866141732283472" top="0.78740157480314965" bottom="0.78740157480314965" header="0.31496062992125984" footer="0.31496062992125984"/>
  <pageSetup paperSize="9" scale="47"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73"/>
  <sheetViews>
    <sheetView topLeftCell="A3" zoomScale="80" zoomScaleNormal="80" zoomScaleSheetLayoutView="100" zoomScalePageLayoutView="50" workbookViewId="0">
      <selection activeCell="I3" sqref="I3"/>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38" t="s">
        <v>6</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Freitag</v>
      </c>
      <c r="B9" s="160">
        <f>DATE(Ausblenden!$A$68,5,Ausblenden!$B68)</f>
        <v>46143</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Samstag</v>
      </c>
      <c r="B10" s="162">
        <f>DATE(Ausblenden!$A$68,5,Ausblenden!$B69)</f>
        <v>46144</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Sonntag</v>
      </c>
      <c r="B11" s="162">
        <f>DATE(Ausblenden!$A$68,5,Ausblenden!$B70)</f>
        <v>46145</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Montag</v>
      </c>
      <c r="B12" s="162">
        <f>DATE(Ausblenden!$A$68,5,Ausblenden!$B71)</f>
        <v>46146</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Dienstag</v>
      </c>
      <c r="B13" s="162">
        <f>DATE(Ausblenden!$A$68,5,Ausblenden!$B72)</f>
        <v>46147</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Mittwoch</v>
      </c>
      <c r="B14" s="162">
        <f>DATE(Ausblenden!$A$68,5,Ausblenden!$B73)</f>
        <v>46148</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Donnerstag</v>
      </c>
      <c r="B15" s="162">
        <f>DATE(Ausblenden!$A$68,5,Ausblenden!$B74)</f>
        <v>46149</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Freitag</v>
      </c>
      <c r="B16" s="162">
        <f>DATE(Ausblenden!$A$68,5,Ausblenden!$B75)</f>
        <v>46150</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Samstag</v>
      </c>
      <c r="B17" s="162">
        <f>DATE(Ausblenden!$A$68,5,Ausblenden!$B76)</f>
        <v>46151</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Sonntag</v>
      </c>
      <c r="B18" s="162">
        <f>DATE(Ausblenden!$A$68,5,Ausblenden!$B77)</f>
        <v>46152</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Montag</v>
      </c>
      <c r="B19" s="162">
        <f>DATE(Ausblenden!$A$68,5,Ausblenden!$B78)</f>
        <v>46153</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Dienstag</v>
      </c>
      <c r="B20" s="162">
        <f>DATE(Ausblenden!$A$68,5,Ausblenden!$B79)</f>
        <v>46154</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Mittwoch</v>
      </c>
      <c r="B21" s="162">
        <f>DATE(Ausblenden!$A$68,5,Ausblenden!$B80)</f>
        <v>46155</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Donnerstag</v>
      </c>
      <c r="B22" s="162">
        <f>DATE(Ausblenden!$A$68,5,Ausblenden!$B81)</f>
        <v>46156</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Freitag</v>
      </c>
      <c r="B23" s="162">
        <f>DATE(Ausblenden!$A$68,5,Ausblenden!$B82)</f>
        <v>46157</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Samstag</v>
      </c>
      <c r="B24" s="162">
        <f>DATE(Ausblenden!$A$68,5,Ausblenden!$B83)</f>
        <v>46158</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Sonntag</v>
      </c>
      <c r="B25" s="162">
        <f>DATE(Ausblenden!$A$68,5,Ausblenden!$B84)</f>
        <v>46159</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Montag</v>
      </c>
      <c r="B26" s="162">
        <f>DATE(Ausblenden!$A$68,5,Ausblenden!$B85)</f>
        <v>46160</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Dienstag</v>
      </c>
      <c r="B27" s="162">
        <f>DATE(Ausblenden!$A$68,5,Ausblenden!$B86)</f>
        <v>46161</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Mittwoch</v>
      </c>
      <c r="B28" s="162">
        <f>DATE(Ausblenden!$A$68,5,Ausblenden!$B87)</f>
        <v>46162</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Donnerstag</v>
      </c>
      <c r="B29" s="162">
        <f>DATE(Ausblenden!$A$68,5,Ausblenden!$B88)</f>
        <v>46163</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Freitag</v>
      </c>
      <c r="B30" s="162">
        <f>DATE(Ausblenden!$A$68,5,Ausblenden!$B89)</f>
        <v>46164</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Samstag</v>
      </c>
      <c r="B31" s="162">
        <f>DATE(Ausblenden!$A$68,5,Ausblenden!$B90)</f>
        <v>46165</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Sonntag</v>
      </c>
      <c r="B32" s="162">
        <f>DATE(Ausblenden!$A$68,5,Ausblenden!$B91)</f>
        <v>46166</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Montag</v>
      </c>
      <c r="B33" s="162">
        <f>DATE(Ausblenden!$A$68,5,Ausblenden!$B92)</f>
        <v>46167</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Dienstag</v>
      </c>
      <c r="B34" s="162">
        <f>DATE(Ausblenden!$A$68,5,Ausblenden!$B93)</f>
        <v>46168</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Mittwoch</v>
      </c>
      <c r="B35" s="162">
        <f>DATE(Ausblenden!$A$68,5,Ausblenden!$B94)</f>
        <v>46169</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Donnerstag</v>
      </c>
      <c r="B36" s="162">
        <f>DATE(Ausblenden!$A$68,5,Ausblenden!$B95)</f>
        <v>46170</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Freitag</v>
      </c>
      <c r="B37" s="162">
        <f>DATE(Ausblenden!$A$68,5,Ausblenden!$B96)</f>
        <v>46171</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Samstag</v>
      </c>
      <c r="B38" s="162">
        <f>DATE(Ausblenden!$A$68,5,Ausblenden!$B97)</f>
        <v>46172</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Sonntag</v>
      </c>
      <c r="B39" s="164">
        <f>DATE(Ausblenden!$A$68,5,Ausblenden!$B98)</f>
        <v>46173</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hSTVQo6li8yyI9btINtJMbuViXkiTQh48avl8mjK5lEJBqZvaBgRiHCjh1muUtgRZt2DC7B8Lt3ARS2/3sB7qw==" saltValue="fSRV8jbkEoixDDisT1Kylg==" spinCount="100000" sheet="1" formatColumns="0"/>
  <mergeCells count="5">
    <mergeCell ref="A7:B7"/>
    <mergeCell ref="C7:F7"/>
    <mergeCell ref="G7:J7"/>
    <mergeCell ref="K7:N7"/>
    <mergeCell ref="O7:S7"/>
  </mergeCells>
  <conditionalFormatting sqref="A9:B39">
    <cfRule type="expression" dxfId="47" priority="5">
      <formula>WEEKDAY($B9,2)&gt;5</formula>
    </cfRule>
  </conditionalFormatting>
  <conditionalFormatting sqref="A9:S39">
    <cfRule type="expression" dxfId="46" priority="6">
      <formula>WEEKDAY($B9,2)&gt;5</formula>
    </cfRule>
  </conditionalFormatting>
  <conditionalFormatting sqref="F9:F39">
    <cfRule type="expression" dxfId="45" priority="4">
      <formula>COLUMN()</formula>
    </cfRule>
  </conditionalFormatting>
  <conditionalFormatting sqref="J9:J39">
    <cfRule type="expression" dxfId="44" priority="3">
      <formula>COLUMN()</formula>
    </cfRule>
  </conditionalFormatting>
  <conditionalFormatting sqref="N9:N39">
    <cfRule type="expression" dxfId="43" priority="2">
      <formula>COLUMN()</formula>
    </cfRule>
  </conditionalFormatting>
  <conditionalFormatting sqref="R9:R39">
    <cfRule type="expression" dxfId="42" priority="1">
      <formula>COLUMN()</formula>
    </cfRule>
  </conditionalFormatting>
  <dataValidations count="1">
    <dataValidation type="whole" operator="greaterThanOrEqual" allowBlank="1" showInputMessage="1" showErrorMessage="1" errorTitle="Achtung!" error="Sie dürfen nur ganze Zahlen eingeben!" sqref="C9:S39" xr:uid="{00000000-0002-0000-0B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72"/>
  <sheetViews>
    <sheetView topLeftCell="A8" zoomScale="80" zoomScaleNormal="80" zoomScaleSheetLayoutView="100" zoomScalePageLayoutView="50" workbookViewId="0">
      <selection activeCell="E8" sqref="E8"/>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7</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Montag</v>
      </c>
      <c r="B9" s="160">
        <f>DATE(Ausblenden!$A$68,6,Ausblenden!$B68)</f>
        <v>46174</v>
      </c>
      <c r="C9" s="85"/>
      <c r="D9" s="85"/>
      <c r="E9" s="85"/>
      <c r="F9" s="151">
        <f>SUM(C9:E9)</f>
        <v>0</v>
      </c>
      <c r="G9" s="140"/>
      <c r="H9" s="140"/>
      <c r="I9" s="140"/>
      <c r="J9" s="151">
        <f t="shared" ref="J9:J38" si="0">SUM(G9:I9)</f>
        <v>0</v>
      </c>
      <c r="K9" s="141"/>
      <c r="L9" s="141"/>
      <c r="M9" s="141"/>
      <c r="N9" s="152">
        <f t="shared" ref="N9:N38" si="1">SUM(K9:M9)</f>
        <v>0</v>
      </c>
      <c r="O9" s="142"/>
      <c r="P9" s="141"/>
      <c r="Q9" s="143"/>
      <c r="R9" s="153">
        <f>O9+P9+Q9</f>
        <v>0</v>
      </c>
      <c r="S9" s="144"/>
      <c r="T9" s="78"/>
    </row>
    <row r="10" spans="1:20" ht="21" customHeight="1" x14ac:dyDescent="0.25">
      <c r="A10" s="161" t="str">
        <f t="shared" ref="A10:A38" si="2">TEXT(B10,"TTTT")</f>
        <v>Dienstag</v>
      </c>
      <c r="B10" s="162">
        <f>DATE(Ausblenden!$A$68,6,Ausblenden!$B69)</f>
        <v>46175</v>
      </c>
      <c r="C10" s="85"/>
      <c r="D10" s="85"/>
      <c r="E10" s="85"/>
      <c r="F10" s="151">
        <f>SUM(C10:E10)</f>
        <v>0</v>
      </c>
      <c r="G10" s="140"/>
      <c r="H10" s="140"/>
      <c r="I10" s="140"/>
      <c r="J10" s="151">
        <f t="shared" si="0"/>
        <v>0</v>
      </c>
      <c r="K10" s="141"/>
      <c r="L10" s="141"/>
      <c r="M10" s="141"/>
      <c r="N10" s="152">
        <f t="shared" si="1"/>
        <v>0</v>
      </c>
      <c r="O10" s="142"/>
      <c r="P10" s="141"/>
      <c r="Q10" s="143"/>
      <c r="R10" s="153">
        <f t="shared" ref="R10:R38" si="3">O10+P10+Q10</f>
        <v>0</v>
      </c>
      <c r="S10" s="144"/>
      <c r="T10" s="78"/>
    </row>
    <row r="11" spans="1:20" ht="21" customHeight="1" x14ac:dyDescent="0.25">
      <c r="A11" s="161" t="str">
        <f t="shared" si="2"/>
        <v>Mittwoch</v>
      </c>
      <c r="B11" s="162">
        <f>DATE(Ausblenden!$A$68,6,Ausblenden!$B70)</f>
        <v>46176</v>
      </c>
      <c r="C11" s="85"/>
      <c r="D11" s="85"/>
      <c r="E11" s="85"/>
      <c r="F11" s="151">
        <f t="shared" ref="F11:F38"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Donnerstag</v>
      </c>
      <c r="B12" s="162">
        <f>DATE(Ausblenden!$A$68,6,Ausblenden!$B71)</f>
        <v>46177</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Freitag</v>
      </c>
      <c r="B13" s="162">
        <f>DATE(Ausblenden!$A$68,6,Ausblenden!$B72)</f>
        <v>46178</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Samstag</v>
      </c>
      <c r="B14" s="162">
        <f>DATE(Ausblenden!$A$68,6,Ausblenden!$B73)</f>
        <v>46179</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Sonntag</v>
      </c>
      <c r="B15" s="162">
        <f>DATE(Ausblenden!$A$68,6,Ausblenden!$B74)</f>
        <v>46180</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Montag</v>
      </c>
      <c r="B16" s="162">
        <f>DATE(Ausblenden!$A$68,6,Ausblenden!$B75)</f>
        <v>46181</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Dienstag</v>
      </c>
      <c r="B17" s="162">
        <f>DATE(Ausblenden!$A$68,6,Ausblenden!$B76)</f>
        <v>46182</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Mittwoch</v>
      </c>
      <c r="B18" s="162">
        <f>DATE(Ausblenden!$A$68,6,Ausblenden!$B77)</f>
        <v>46183</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Donnerstag</v>
      </c>
      <c r="B19" s="162">
        <f>DATE(Ausblenden!$A$68,6,Ausblenden!$B78)</f>
        <v>46184</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Freitag</v>
      </c>
      <c r="B20" s="162">
        <f>DATE(Ausblenden!$A$68,6,Ausblenden!$B79)</f>
        <v>46185</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Samstag</v>
      </c>
      <c r="B21" s="162">
        <f>DATE(Ausblenden!$A$68,6,Ausblenden!$B80)</f>
        <v>46186</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Sonntag</v>
      </c>
      <c r="B22" s="162">
        <f>DATE(Ausblenden!$A$68,6,Ausblenden!$B81)</f>
        <v>46187</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Montag</v>
      </c>
      <c r="B23" s="162">
        <f>DATE(Ausblenden!$A$68,6,Ausblenden!$B82)</f>
        <v>46188</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Dienstag</v>
      </c>
      <c r="B24" s="162">
        <f>DATE(Ausblenden!$A$68,6,Ausblenden!$B83)</f>
        <v>46189</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Mittwoch</v>
      </c>
      <c r="B25" s="162">
        <f>DATE(Ausblenden!$A$68,6,Ausblenden!$B84)</f>
        <v>46190</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Donnerstag</v>
      </c>
      <c r="B26" s="162">
        <f>DATE(Ausblenden!$A$68,6,Ausblenden!$B85)</f>
        <v>46191</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Freitag</v>
      </c>
      <c r="B27" s="162">
        <f>DATE(Ausblenden!$A$68,6,Ausblenden!$B86)</f>
        <v>46192</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Samstag</v>
      </c>
      <c r="B28" s="162">
        <f>DATE(Ausblenden!$A$68,6,Ausblenden!$B87)</f>
        <v>46193</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Sonntag</v>
      </c>
      <c r="B29" s="162">
        <f>DATE(Ausblenden!$A$68,6,Ausblenden!$B88)</f>
        <v>46194</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Montag</v>
      </c>
      <c r="B30" s="162">
        <f>DATE(Ausblenden!$A$68,6,Ausblenden!$B89)</f>
        <v>46195</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Dienstag</v>
      </c>
      <c r="B31" s="162">
        <f>DATE(Ausblenden!$A$68,6,Ausblenden!$B90)</f>
        <v>46196</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Mittwoch</v>
      </c>
      <c r="B32" s="162">
        <f>DATE(Ausblenden!$A$68,6,Ausblenden!$B91)</f>
        <v>46197</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Donnerstag</v>
      </c>
      <c r="B33" s="162">
        <f>DATE(Ausblenden!$A$68,6,Ausblenden!$B92)</f>
        <v>46198</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Freitag</v>
      </c>
      <c r="B34" s="162">
        <f>DATE(Ausblenden!$A$68,6,Ausblenden!$B93)</f>
        <v>46199</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Samstag</v>
      </c>
      <c r="B35" s="162">
        <f>DATE(Ausblenden!$A$68,6,Ausblenden!$B94)</f>
        <v>46200</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Sonntag</v>
      </c>
      <c r="B36" s="162">
        <f>DATE(Ausblenden!$A$68,6,Ausblenden!$B95)</f>
        <v>46201</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Montag</v>
      </c>
      <c r="B37" s="162">
        <f>DATE(Ausblenden!$A$68,6,Ausblenden!$B96)</f>
        <v>46202</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thickBot="1" x14ac:dyDescent="0.3">
      <c r="A38" s="161" t="str">
        <f t="shared" si="2"/>
        <v>Dienstag</v>
      </c>
      <c r="B38" s="162">
        <f>DATE(Ausblenden!$A$68,6,Ausblenden!$B97)</f>
        <v>46203</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57" t="s">
        <v>16</v>
      </c>
      <c r="B39" s="158"/>
      <c r="C39" s="37">
        <f t="shared" ref="C39:S39" si="5">SUM(C9:C38)</f>
        <v>0</v>
      </c>
      <c r="D39" s="38">
        <f t="shared" si="5"/>
        <v>0</v>
      </c>
      <c r="E39" s="39">
        <f t="shared" si="5"/>
        <v>0</v>
      </c>
      <c r="F39" s="40">
        <f t="shared" si="5"/>
        <v>0</v>
      </c>
      <c r="G39" s="38">
        <f t="shared" si="5"/>
        <v>0</v>
      </c>
      <c r="H39" s="38">
        <f t="shared" si="5"/>
        <v>0</v>
      </c>
      <c r="I39" s="38">
        <f t="shared" si="5"/>
        <v>0</v>
      </c>
      <c r="J39" s="42">
        <f t="shared" si="5"/>
        <v>0</v>
      </c>
      <c r="K39" s="43">
        <f t="shared" si="5"/>
        <v>0</v>
      </c>
      <c r="L39" s="38">
        <f t="shared" si="5"/>
        <v>0</v>
      </c>
      <c r="M39" s="38">
        <f t="shared" si="5"/>
        <v>0</v>
      </c>
      <c r="N39" s="40">
        <f t="shared" si="5"/>
        <v>0</v>
      </c>
      <c r="O39" s="37">
        <f t="shared" si="5"/>
        <v>0</v>
      </c>
      <c r="P39" s="38">
        <f t="shared" si="5"/>
        <v>0</v>
      </c>
      <c r="Q39" s="41">
        <f t="shared" si="5"/>
        <v>0</v>
      </c>
      <c r="R39" s="40">
        <f t="shared" si="5"/>
        <v>0</v>
      </c>
      <c r="S39" s="44">
        <f t="shared" si="5"/>
        <v>0</v>
      </c>
      <c r="T39" s="47"/>
    </row>
    <row r="40" spans="1:20" ht="15.75" thickBot="1" x14ac:dyDescent="0.3"/>
    <row r="41" spans="1:20" x14ac:dyDescent="0.25">
      <c r="A41" s="3" t="s">
        <v>30</v>
      </c>
      <c r="B41" s="4"/>
      <c r="C41" s="4"/>
      <c r="D41" s="4"/>
      <c r="E41" s="4"/>
      <c r="F41" s="4"/>
      <c r="G41" s="4"/>
      <c r="H41" s="4"/>
      <c r="I41" s="4"/>
      <c r="J41" s="4"/>
      <c r="K41" s="80"/>
      <c r="L41" s="80"/>
      <c r="M41" s="80"/>
      <c r="N41" s="80"/>
      <c r="O41" s="80"/>
      <c r="P41" s="80"/>
      <c r="Q41" s="80"/>
      <c r="R41" s="80"/>
      <c r="S41" s="80"/>
      <c r="T41" s="81"/>
    </row>
    <row r="42" spans="1:20" x14ac:dyDescent="0.25">
      <c r="A42" s="5"/>
      <c r="B42" s="6"/>
      <c r="C42" s="6"/>
      <c r="D42" s="6"/>
      <c r="E42" s="6"/>
      <c r="F42" s="6"/>
      <c r="G42" s="6"/>
      <c r="H42" s="6"/>
      <c r="I42" s="6"/>
      <c r="J42" s="6"/>
      <c r="K42" s="79"/>
      <c r="L42" s="79"/>
      <c r="M42" s="79"/>
      <c r="N42" s="79"/>
      <c r="O42" s="79"/>
      <c r="P42" s="79"/>
      <c r="Q42" s="79"/>
      <c r="R42" s="79"/>
      <c r="S42" s="79"/>
      <c r="T42" s="82"/>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ht="15.75" thickBot="1" x14ac:dyDescent="0.3">
      <c r="A47" s="7"/>
      <c r="B47" s="8"/>
      <c r="C47" s="8"/>
      <c r="D47" s="8"/>
      <c r="E47" s="8"/>
      <c r="F47" s="8"/>
      <c r="G47" s="8"/>
      <c r="H47" s="8"/>
      <c r="I47" s="8"/>
      <c r="J47" s="8"/>
      <c r="K47" s="83"/>
      <c r="L47" s="83"/>
      <c r="M47" s="83"/>
      <c r="N47" s="83"/>
      <c r="O47" s="83"/>
      <c r="P47" s="83"/>
      <c r="Q47" s="83"/>
      <c r="R47" s="83"/>
      <c r="S47" s="83"/>
      <c r="T47" s="84"/>
    </row>
    <row r="72" ht="14.25" customHeight="1" x14ac:dyDescent="0.25"/>
  </sheetData>
  <sheetProtection algorithmName="SHA-512" hashValue="lAQoaai+u7jcJV6UmaWjEogVqZ60o0xBvcE1CE1eIn4h/dAFvxDJn21U/J240rr6uq9deD4z04jV7WO3PkrSNw==" saltValue="spQm6t4JRpTNldAezVhh3w==" spinCount="100000" sheet="1" formatColumns="0"/>
  <mergeCells count="5">
    <mergeCell ref="A7:B7"/>
    <mergeCell ref="C7:F7"/>
    <mergeCell ref="G7:J7"/>
    <mergeCell ref="K7:N7"/>
    <mergeCell ref="O7:S7"/>
  </mergeCells>
  <conditionalFormatting sqref="A9:B38">
    <cfRule type="expression" dxfId="41" priority="5">
      <formula>WEEKDAY($B9,2)&gt;5</formula>
    </cfRule>
  </conditionalFormatting>
  <conditionalFormatting sqref="A9:S38">
    <cfRule type="expression" dxfId="40" priority="6">
      <formula>WEEKDAY($B9,2)&gt;5</formula>
    </cfRule>
  </conditionalFormatting>
  <conditionalFormatting sqref="F9:F38">
    <cfRule type="expression" dxfId="39" priority="4">
      <formula>COLUMN()</formula>
    </cfRule>
  </conditionalFormatting>
  <conditionalFormatting sqref="J9:J38">
    <cfRule type="expression" dxfId="38" priority="3">
      <formula>COLUMN()</formula>
    </cfRule>
  </conditionalFormatting>
  <conditionalFormatting sqref="N9:N38">
    <cfRule type="expression" dxfId="37" priority="2">
      <formula>COLUMN()</formula>
    </cfRule>
  </conditionalFormatting>
  <conditionalFormatting sqref="R9:R38">
    <cfRule type="expression" dxfId="36" priority="1">
      <formula>COLUMN()</formula>
    </cfRule>
  </conditionalFormatting>
  <dataValidations count="1">
    <dataValidation type="whole" operator="greaterThanOrEqual" allowBlank="1" showInputMessage="1" showErrorMessage="1" errorTitle="Achtung!" error="Sie dürfen nur ganze Zahlen eingeben!" sqref="C9:S38" xr:uid="{00000000-0002-0000-0C00-000000000000}">
      <formula1>0</formula1>
    </dataValidation>
  </dataValidations>
  <pageMargins left="0.70866141732283472" right="0.70866141732283472" top="0.78740157480314965" bottom="0.78740157480314965" header="0.31496062992125984" footer="0.31496062992125984"/>
  <pageSetup paperSize="9" scale="4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73"/>
  <sheetViews>
    <sheetView zoomScale="80" zoomScaleNormal="80" zoomScaleSheetLayoutView="100" zoomScalePageLayoutView="50" workbookViewId="0">
      <selection activeCell="E8" sqref="E8"/>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8</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Mittwoch</v>
      </c>
      <c r="B9" s="160">
        <f>DATE(Ausblenden!$A$68,7,Ausblenden!$B68)</f>
        <v>46204</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Donnerstag</v>
      </c>
      <c r="B10" s="162">
        <f>DATE(Ausblenden!$A$68,7,Ausblenden!$B69)</f>
        <v>46205</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Freitag</v>
      </c>
      <c r="B11" s="162">
        <f>DATE(Ausblenden!$A$68,7,Ausblenden!$B70)</f>
        <v>46206</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Samstag</v>
      </c>
      <c r="B12" s="162">
        <f>DATE(Ausblenden!$A$68,7,Ausblenden!$B71)</f>
        <v>46207</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Sonntag</v>
      </c>
      <c r="B13" s="162">
        <f>DATE(Ausblenden!$A$68,7,Ausblenden!$B72)</f>
        <v>46208</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Montag</v>
      </c>
      <c r="B14" s="162">
        <f>DATE(Ausblenden!$A$68,7,Ausblenden!$B73)</f>
        <v>46209</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Dienstag</v>
      </c>
      <c r="B15" s="162">
        <f>DATE(Ausblenden!$A$68,7,Ausblenden!$B74)</f>
        <v>46210</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Mittwoch</v>
      </c>
      <c r="B16" s="162">
        <f>DATE(Ausblenden!$A$68,7,Ausblenden!$B75)</f>
        <v>46211</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Donnerstag</v>
      </c>
      <c r="B17" s="162">
        <f>DATE(Ausblenden!$A$68,7,Ausblenden!$B76)</f>
        <v>46212</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Freitag</v>
      </c>
      <c r="B18" s="162">
        <f>DATE(Ausblenden!$A$68,7,Ausblenden!$B77)</f>
        <v>46213</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Samstag</v>
      </c>
      <c r="B19" s="162">
        <f>DATE(Ausblenden!$A$68,7,Ausblenden!$B78)</f>
        <v>46214</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Sonntag</v>
      </c>
      <c r="B20" s="162">
        <f>DATE(Ausblenden!$A$68,7,Ausblenden!$B79)</f>
        <v>46215</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Montag</v>
      </c>
      <c r="B21" s="162">
        <f>DATE(Ausblenden!$A$68,7,Ausblenden!$B80)</f>
        <v>46216</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Dienstag</v>
      </c>
      <c r="B22" s="162">
        <f>DATE(Ausblenden!$A$68,7,Ausblenden!$B81)</f>
        <v>46217</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Mittwoch</v>
      </c>
      <c r="B23" s="162">
        <f>DATE(Ausblenden!$A$68,7,Ausblenden!$B82)</f>
        <v>46218</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Donnerstag</v>
      </c>
      <c r="B24" s="162">
        <f>DATE(Ausblenden!$A$68,7,Ausblenden!$B83)</f>
        <v>46219</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Freitag</v>
      </c>
      <c r="B25" s="162">
        <f>DATE(Ausblenden!$A$68,7,Ausblenden!$B84)</f>
        <v>46220</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Samstag</v>
      </c>
      <c r="B26" s="162">
        <f>DATE(Ausblenden!$A$68,7,Ausblenden!$B85)</f>
        <v>46221</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Sonntag</v>
      </c>
      <c r="B27" s="162">
        <f>DATE(Ausblenden!$A$68,7,Ausblenden!$B86)</f>
        <v>46222</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Montag</v>
      </c>
      <c r="B28" s="162">
        <f>DATE(Ausblenden!$A$68,7,Ausblenden!$B87)</f>
        <v>46223</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Dienstag</v>
      </c>
      <c r="B29" s="162">
        <f>DATE(Ausblenden!$A$68,7,Ausblenden!$B88)</f>
        <v>46224</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Mittwoch</v>
      </c>
      <c r="B30" s="162">
        <f>DATE(Ausblenden!$A$68,7,Ausblenden!$B89)</f>
        <v>46225</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Donnerstag</v>
      </c>
      <c r="B31" s="162">
        <f>DATE(Ausblenden!$A$68,7,Ausblenden!$B90)</f>
        <v>46226</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Freitag</v>
      </c>
      <c r="B32" s="162">
        <f>DATE(Ausblenden!$A$68,7,Ausblenden!$B91)</f>
        <v>46227</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Samstag</v>
      </c>
      <c r="B33" s="162">
        <f>DATE(Ausblenden!$A$68,7,Ausblenden!$B92)</f>
        <v>46228</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Sonntag</v>
      </c>
      <c r="B34" s="162">
        <f>DATE(Ausblenden!$A$68,7,Ausblenden!$B93)</f>
        <v>46229</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Montag</v>
      </c>
      <c r="B35" s="162">
        <f>DATE(Ausblenden!$A$68,7,Ausblenden!$B94)</f>
        <v>46230</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Dienstag</v>
      </c>
      <c r="B36" s="162">
        <f>DATE(Ausblenden!$A$68,7,Ausblenden!$B95)</f>
        <v>46231</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Mittwoch</v>
      </c>
      <c r="B37" s="162">
        <f>DATE(Ausblenden!$A$68,7,Ausblenden!$B96)</f>
        <v>46232</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Donnerstag</v>
      </c>
      <c r="B38" s="162">
        <f>DATE(Ausblenden!$A$68,7,Ausblenden!$B97)</f>
        <v>46233</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Freitag</v>
      </c>
      <c r="B39" s="164">
        <f>DATE(Ausblenden!$A$68,7,Ausblenden!$B98)</f>
        <v>46234</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uiBnCVdqUoKLTJtguzWQPjFDBqr47HcpIVPgAh2Pg1zGgRjpDFX4+PPWIGQTh4gphkiKn4IdbXZ6RY9Azv+gqQ==" saltValue="znt2XtvVHV1xtEEYgGBWKA==" spinCount="100000" sheet="1" formatColumns="0"/>
  <mergeCells count="5">
    <mergeCell ref="A7:B7"/>
    <mergeCell ref="C7:F7"/>
    <mergeCell ref="G7:J7"/>
    <mergeCell ref="K7:N7"/>
    <mergeCell ref="O7:S7"/>
  </mergeCells>
  <conditionalFormatting sqref="A9:B39">
    <cfRule type="expression" dxfId="35" priority="5">
      <formula>WEEKDAY($B9,2)&gt;5</formula>
    </cfRule>
  </conditionalFormatting>
  <conditionalFormatting sqref="A9:S39">
    <cfRule type="expression" dxfId="34" priority="6">
      <formula>WEEKDAY($B9,2)&gt;5</formula>
    </cfRule>
  </conditionalFormatting>
  <conditionalFormatting sqref="F9:F39">
    <cfRule type="expression" dxfId="33" priority="4">
      <formula>COLUMN()</formula>
    </cfRule>
  </conditionalFormatting>
  <conditionalFormatting sqref="J9:J39">
    <cfRule type="expression" dxfId="32" priority="3">
      <formula>COLUMN()</formula>
    </cfRule>
  </conditionalFormatting>
  <conditionalFormatting sqref="N9:N39">
    <cfRule type="expression" dxfId="31" priority="2">
      <formula>COLUMN()</formula>
    </cfRule>
  </conditionalFormatting>
  <conditionalFormatting sqref="R9:R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9:S39" xr:uid="{00000000-0002-0000-0D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73"/>
  <sheetViews>
    <sheetView zoomScale="80" zoomScaleNormal="80" zoomScaleSheetLayoutView="100" zoomScalePageLayoutView="50" workbookViewId="0">
      <selection activeCell="L4" sqref="L4"/>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38" t="s">
        <v>9</v>
      </c>
      <c r="B1" s="138">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Samstag</v>
      </c>
      <c r="B9" s="160">
        <f>DATE(Ausblenden!$A$68,8,Ausblenden!$B68)</f>
        <v>46235</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Sonntag</v>
      </c>
      <c r="B10" s="162">
        <f>DATE(Ausblenden!$A$68,8,Ausblenden!$B69)</f>
        <v>46236</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Montag</v>
      </c>
      <c r="B11" s="162">
        <f>DATE(Ausblenden!$A$68,8,Ausblenden!$B70)</f>
        <v>46237</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Dienstag</v>
      </c>
      <c r="B12" s="162">
        <f>DATE(Ausblenden!$A$68,8,Ausblenden!$B71)</f>
        <v>46238</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Mittwoch</v>
      </c>
      <c r="B13" s="162">
        <f>DATE(Ausblenden!$A$68,8,Ausblenden!$B72)</f>
        <v>46239</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Donnerstag</v>
      </c>
      <c r="B14" s="162">
        <f>DATE(Ausblenden!$A$68,8,Ausblenden!$B73)</f>
        <v>46240</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Freitag</v>
      </c>
      <c r="B15" s="162">
        <f>DATE(Ausblenden!$A$68,8,Ausblenden!$B74)</f>
        <v>46241</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Samstag</v>
      </c>
      <c r="B16" s="162">
        <f>DATE(Ausblenden!$A$68,8,Ausblenden!$B75)</f>
        <v>46242</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Sonntag</v>
      </c>
      <c r="B17" s="162">
        <f>DATE(Ausblenden!$A$68,8,Ausblenden!$B76)</f>
        <v>46243</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Montag</v>
      </c>
      <c r="B18" s="162">
        <f>DATE(Ausblenden!$A$68,8,Ausblenden!$B77)</f>
        <v>46244</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Dienstag</v>
      </c>
      <c r="B19" s="162">
        <f>DATE(Ausblenden!$A$68,8,Ausblenden!$B78)</f>
        <v>46245</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Mittwoch</v>
      </c>
      <c r="B20" s="162">
        <f>DATE(Ausblenden!$A$68,8,Ausblenden!$B79)</f>
        <v>46246</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Donnerstag</v>
      </c>
      <c r="B21" s="162">
        <f>DATE(Ausblenden!$A$68,8,Ausblenden!$B80)</f>
        <v>46247</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Freitag</v>
      </c>
      <c r="B22" s="162">
        <f>DATE(Ausblenden!$A$68,8,Ausblenden!$B81)</f>
        <v>46248</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Samstag</v>
      </c>
      <c r="B23" s="162">
        <f>DATE(Ausblenden!$A$68,8,Ausblenden!$B82)</f>
        <v>46249</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Sonntag</v>
      </c>
      <c r="B24" s="162">
        <f>DATE(Ausblenden!$A$68,8,Ausblenden!$B83)</f>
        <v>46250</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Montag</v>
      </c>
      <c r="B25" s="162">
        <f>DATE(Ausblenden!$A$68,8,Ausblenden!$B84)</f>
        <v>46251</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Dienstag</v>
      </c>
      <c r="B26" s="162">
        <f>DATE(Ausblenden!$A$68,8,Ausblenden!$B85)</f>
        <v>46252</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Mittwoch</v>
      </c>
      <c r="B27" s="162">
        <f>DATE(Ausblenden!$A$68,8,Ausblenden!$B86)</f>
        <v>46253</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Donnerstag</v>
      </c>
      <c r="B28" s="162">
        <f>DATE(Ausblenden!$A$68,8,Ausblenden!$B87)</f>
        <v>46254</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Freitag</v>
      </c>
      <c r="B29" s="162">
        <f>DATE(Ausblenden!$A$68,8,Ausblenden!$B88)</f>
        <v>46255</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Samstag</v>
      </c>
      <c r="B30" s="162">
        <f>DATE(Ausblenden!$A$68,8,Ausblenden!$B89)</f>
        <v>46256</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Sonntag</v>
      </c>
      <c r="B31" s="162">
        <f>DATE(Ausblenden!$A$68,8,Ausblenden!$B90)</f>
        <v>46257</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Montag</v>
      </c>
      <c r="B32" s="162">
        <f>DATE(Ausblenden!$A$68,8,Ausblenden!$B91)</f>
        <v>46258</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Dienstag</v>
      </c>
      <c r="B33" s="162">
        <f>DATE(Ausblenden!$A$68,8,Ausblenden!$B92)</f>
        <v>46259</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Mittwoch</v>
      </c>
      <c r="B34" s="162">
        <f>DATE(Ausblenden!$A$68,8,Ausblenden!$B93)</f>
        <v>46260</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Donnerstag</v>
      </c>
      <c r="B35" s="162">
        <f>DATE(Ausblenden!$A$68,8,Ausblenden!$B94)</f>
        <v>46261</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Freitag</v>
      </c>
      <c r="B36" s="162">
        <f>DATE(Ausblenden!$A$68,8,Ausblenden!$B95)</f>
        <v>46262</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Samstag</v>
      </c>
      <c r="B37" s="162">
        <f>DATE(Ausblenden!$A$68,8,Ausblenden!$B96)</f>
        <v>46263</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Sonntag</v>
      </c>
      <c r="B38" s="162">
        <f>DATE(Ausblenden!$A$68,8,Ausblenden!$B97)</f>
        <v>46264</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Montag</v>
      </c>
      <c r="B39" s="164">
        <f>DATE(Ausblenden!$A$68,8,Ausblenden!$B98)</f>
        <v>46265</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fRvfrTWRS6peJP14Cvd4WHr7wkksU32Db79CBtEVsUCfgnTgxZSbbRq7VldfptiqiUQBRLSYi9r0kUIrJmKh5A==" saltValue="fkKM91PtsSIV75MGhwkHXw==" spinCount="100000" sheet="1" formatColumns="0"/>
  <mergeCells count="5">
    <mergeCell ref="A7:B7"/>
    <mergeCell ref="C7:F7"/>
    <mergeCell ref="G7:J7"/>
    <mergeCell ref="K7:N7"/>
    <mergeCell ref="O7:S7"/>
  </mergeCells>
  <conditionalFormatting sqref="A9:B39">
    <cfRule type="expression" dxfId="29" priority="5">
      <formula>WEEKDAY($B9,2)&gt;5</formula>
    </cfRule>
  </conditionalFormatting>
  <conditionalFormatting sqref="A9:S39">
    <cfRule type="expression" dxfId="28" priority="6">
      <formula>WEEKDAY($B9,2)&gt;5</formula>
    </cfRule>
  </conditionalFormatting>
  <conditionalFormatting sqref="F9:F39">
    <cfRule type="expression" dxfId="27" priority="4">
      <formula>COLUMN()</formula>
    </cfRule>
  </conditionalFormatting>
  <conditionalFormatting sqref="J9:J39">
    <cfRule type="expression" dxfId="26" priority="3">
      <formula>COLUMN()</formula>
    </cfRule>
  </conditionalFormatting>
  <conditionalFormatting sqref="N9:N39">
    <cfRule type="expression" dxfId="25" priority="2">
      <formula>COLUMN()</formula>
    </cfRule>
  </conditionalFormatting>
  <conditionalFormatting sqref="R9:R39">
    <cfRule type="expression" dxfId="24" priority="1">
      <formula>COLUMN()</formula>
    </cfRule>
  </conditionalFormatting>
  <dataValidations count="1">
    <dataValidation type="whole" operator="greaterThanOrEqual" allowBlank="1" showInputMessage="1" showErrorMessage="1" errorTitle="Achtung!" error="Sie dürfen nur ganze Zahlen eingeben!" sqref="C9:S39" xr:uid="{00000000-0002-0000-0E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72"/>
  <sheetViews>
    <sheetView zoomScale="80" zoomScaleNormal="80" zoomScaleSheetLayoutView="100" zoomScalePageLayoutView="50" workbookViewId="0">
      <selection activeCell="L5" sqref="L5"/>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10</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Dienstag</v>
      </c>
      <c r="B9" s="160">
        <f>DATE(Ausblenden!$A$68,9,Ausblenden!$B68)</f>
        <v>46266</v>
      </c>
      <c r="C9" s="85"/>
      <c r="D9" s="85"/>
      <c r="E9" s="85"/>
      <c r="F9" s="151">
        <f>SUM(C9:E9)</f>
        <v>0</v>
      </c>
      <c r="G9" s="140"/>
      <c r="H9" s="140"/>
      <c r="I9" s="140"/>
      <c r="J9" s="151">
        <f t="shared" ref="J9:J38" si="0">SUM(G9:I9)</f>
        <v>0</v>
      </c>
      <c r="K9" s="141"/>
      <c r="L9" s="141"/>
      <c r="M9" s="141"/>
      <c r="N9" s="152">
        <f t="shared" ref="N9:N38" si="1">SUM(K9:M9)</f>
        <v>0</v>
      </c>
      <c r="O9" s="142"/>
      <c r="P9" s="141"/>
      <c r="Q9" s="143"/>
      <c r="R9" s="153">
        <f>O9+P9+Q9</f>
        <v>0</v>
      </c>
      <c r="S9" s="144"/>
      <c r="T9" s="78"/>
    </row>
    <row r="10" spans="1:20" ht="21" customHeight="1" x14ac:dyDescent="0.25">
      <c r="A10" s="161" t="str">
        <f t="shared" ref="A10:A38" si="2">TEXT(B10,"TTTT")</f>
        <v>Mittwoch</v>
      </c>
      <c r="B10" s="162">
        <f>DATE(Ausblenden!$A$68,9,Ausblenden!$B69)</f>
        <v>46267</v>
      </c>
      <c r="C10" s="85"/>
      <c r="D10" s="85"/>
      <c r="E10" s="85"/>
      <c r="F10" s="151">
        <f>SUM(C10:E10)</f>
        <v>0</v>
      </c>
      <c r="G10" s="140"/>
      <c r="H10" s="140"/>
      <c r="I10" s="140"/>
      <c r="J10" s="151">
        <f t="shared" si="0"/>
        <v>0</v>
      </c>
      <c r="K10" s="141"/>
      <c r="L10" s="141"/>
      <c r="M10" s="141"/>
      <c r="N10" s="152">
        <f t="shared" si="1"/>
        <v>0</v>
      </c>
      <c r="O10" s="142"/>
      <c r="P10" s="141"/>
      <c r="Q10" s="143"/>
      <c r="R10" s="153">
        <f t="shared" ref="R10:R38" si="3">O10+P10+Q10</f>
        <v>0</v>
      </c>
      <c r="S10" s="144"/>
      <c r="T10" s="78"/>
    </row>
    <row r="11" spans="1:20" ht="21" customHeight="1" x14ac:dyDescent="0.25">
      <c r="A11" s="161" t="str">
        <f t="shared" si="2"/>
        <v>Donnerstag</v>
      </c>
      <c r="B11" s="162">
        <f>DATE(Ausblenden!$A$68,9,Ausblenden!$B70)</f>
        <v>46268</v>
      </c>
      <c r="C11" s="85"/>
      <c r="D11" s="85"/>
      <c r="E11" s="85"/>
      <c r="F11" s="151">
        <f t="shared" ref="F11:F38"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Freitag</v>
      </c>
      <c r="B12" s="162">
        <f>DATE(Ausblenden!$A$68,9,Ausblenden!$B71)</f>
        <v>46269</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Samstag</v>
      </c>
      <c r="B13" s="162">
        <f>DATE(Ausblenden!$A$68,9,Ausblenden!$B72)</f>
        <v>46270</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Sonntag</v>
      </c>
      <c r="B14" s="162">
        <f>DATE(Ausblenden!$A$68,9,Ausblenden!$B73)</f>
        <v>46271</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Montag</v>
      </c>
      <c r="B15" s="162">
        <f>DATE(Ausblenden!$A$68,9,Ausblenden!$B74)</f>
        <v>46272</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Dienstag</v>
      </c>
      <c r="B16" s="162">
        <f>DATE(Ausblenden!$A$68,9,Ausblenden!$B75)</f>
        <v>46273</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Mittwoch</v>
      </c>
      <c r="B17" s="162">
        <f>DATE(Ausblenden!$A$68,9,Ausblenden!$B76)</f>
        <v>46274</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Donnerstag</v>
      </c>
      <c r="B18" s="162">
        <f>DATE(Ausblenden!$A$68,9,Ausblenden!$B77)</f>
        <v>46275</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Freitag</v>
      </c>
      <c r="B19" s="162">
        <f>DATE(Ausblenden!$A$68,9,Ausblenden!$B78)</f>
        <v>46276</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Samstag</v>
      </c>
      <c r="B20" s="162">
        <f>DATE(Ausblenden!$A$68,9,Ausblenden!$B79)</f>
        <v>46277</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Sonntag</v>
      </c>
      <c r="B21" s="162">
        <f>DATE(Ausblenden!$A$68,9,Ausblenden!$B80)</f>
        <v>46278</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Montag</v>
      </c>
      <c r="B22" s="162">
        <f>DATE(Ausblenden!$A$68,9,Ausblenden!$B81)</f>
        <v>46279</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Dienstag</v>
      </c>
      <c r="B23" s="162">
        <f>DATE(Ausblenden!$A$68,9,Ausblenden!$B82)</f>
        <v>46280</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Mittwoch</v>
      </c>
      <c r="B24" s="162">
        <f>DATE(Ausblenden!$A$68,9,Ausblenden!$B83)</f>
        <v>46281</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Donnerstag</v>
      </c>
      <c r="B25" s="162">
        <f>DATE(Ausblenden!$A$68,9,Ausblenden!$B84)</f>
        <v>46282</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Freitag</v>
      </c>
      <c r="B26" s="162">
        <f>DATE(Ausblenden!$A$68,9,Ausblenden!$B85)</f>
        <v>46283</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Samstag</v>
      </c>
      <c r="B27" s="162">
        <f>DATE(Ausblenden!$A$68,9,Ausblenden!$B86)</f>
        <v>46284</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Sonntag</v>
      </c>
      <c r="B28" s="162">
        <f>DATE(Ausblenden!$A$68,9,Ausblenden!$B87)</f>
        <v>46285</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Montag</v>
      </c>
      <c r="B29" s="162">
        <f>DATE(Ausblenden!$A$68,9,Ausblenden!$B88)</f>
        <v>46286</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Dienstag</v>
      </c>
      <c r="B30" s="162">
        <f>DATE(Ausblenden!$A$68,9,Ausblenden!$B89)</f>
        <v>46287</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Mittwoch</v>
      </c>
      <c r="B31" s="162">
        <f>DATE(Ausblenden!$A$68,9,Ausblenden!$B90)</f>
        <v>46288</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Donnerstag</v>
      </c>
      <c r="B32" s="162">
        <f>DATE(Ausblenden!$A$68,9,Ausblenden!$B91)</f>
        <v>46289</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Freitag</v>
      </c>
      <c r="B33" s="162">
        <f>DATE(Ausblenden!$A$68,9,Ausblenden!$B92)</f>
        <v>46290</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Samstag</v>
      </c>
      <c r="B34" s="162">
        <f>DATE(Ausblenden!$A$68,9,Ausblenden!$B93)</f>
        <v>46291</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Sonntag</v>
      </c>
      <c r="B35" s="162">
        <f>DATE(Ausblenden!$A$68,9,Ausblenden!$B94)</f>
        <v>46292</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Montag</v>
      </c>
      <c r="B36" s="162">
        <f>DATE(Ausblenden!$A$68,9,Ausblenden!$B95)</f>
        <v>46293</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Dienstag</v>
      </c>
      <c r="B37" s="162">
        <f>DATE(Ausblenden!$A$68,9,Ausblenden!$B96)</f>
        <v>46294</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thickBot="1" x14ac:dyDescent="0.3">
      <c r="A38" s="161" t="str">
        <f t="shared" si="2"/>
        <v>Mittwoch</v>
      </c>
      <c r="B38" s="162">
        <f>DATE(Ausblenden!$A$68,9,Ausblenden!$B97)</f>
        <v>46295</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57" t="s">
        <v>16</v>
      </c>
      <c r="B39" s="158"/>
      <c r="C39" s="37">
        <f t="shared" ref="C39:S39" si="5">SUM(C9:C38)</f>
        <v>0</v>
      </c>
      <c r="D39" s="38">
        <f t="shared" si="5"/>
        <v>0</v>
      </c>
      <c r="E39" s="39">
        <f t="shared" si="5"/>
        <v>0</v>
      </c>
      <c r="F39" s="40">
        <f t="shared" si="5"/>
        <v>0</v>
      </c>
      <c r="G39" s="38">
        <f t="shared" si="5"/>
        <v>0</v>
      </c>
      <c r="H39" s="38">
        <f t="shared" si="5"/>
        <v>0</v>
      </c>
      <c r="I39" s="38">
        <f t="shared" si="5"/>
        <v>0</v>
      </c>
      <c r="J39" s="42">
        <f t="shared" si="5"/>
        <v>0</v>
      </c>
      <c r="K39" s="43">
        <f t="shared" si="5"/>
        <v>0</v>
      </c>
      <c r="L39" s="38">
        <f t="shared" si="5"/>
        <v>0</v>
      </c>
      <c r="M39" s="38">
        <f t="shared" si="5"/>
        <v>0</v>
      </c>
      <c r="N39" s="40">
        <f t="shared" si="5"/>
        <v>0</v>
      </c>
      <c r="O39" s="37">
        <f t="shared" si="5"/>
        <v>0</v>
      </c>
      <c r="P39" s="38">
        <f t="shared" si="5"/>
        <v>0</v>
      </c>
      <c r="Q39" s="41">
        <f t="shared" si="5"/>
        <v>0</v>
      </c>
      <c r="R39" s="40">
        <f t="shared" si="5"/>
        <v>0</v>
      </c>
      <c r="S39" s="44">
        <f t="shared" si="5"/>
        <v>0</v>
      </c>
      <c r="T39" s="47"/>
    </row>
    <row r="40" spans="1:20" ht="15.75" thickBot="1" x14ac:dyDescent="0.3"/>
    <row r="41" spans="1:20" x14ac:dyDescent="0.25">
      <c r="A41" s="3" t="s">
        <v>30</v>
      </c>
      <c r="B41" s="4"/>
      <c r="C41" s="4"/>
      <c r="D41" s="4"/>
      <c r="E41" s="4"/>
      <c r="F41" s="4"/>
      <c r="G41" s="4"/>
      <c r="H41" s="4"/>
      <c r="I41" s="4"/>
      <c r="J41" s="4"/>
      <c r="K41" s="80"/>
      <c r="L41" s="80"/>
      <c r="M41" s="80"/>
      <c r="N41" s="80"/>
      <c r="O41" s="80"/>
      <c r="P41" s="80"/>
      <c r="Q41" s="80"/>
      <c r="R41" s="80"/>
      <c r="S41" s="80"/>
      <c r="T41" s="81"/>
    </row>
    <row r="42" spans="1:20" x14ac:dyDescent="0.25">
      <c r="A42" s="5"/>
      <c r="B42" s="6"/>
      <c r="C42" s="6"/>
      <c r="D42" s="6"/>
      <c r="E42" s="6"/>
      <c r="F42" s="6"/>
      <c r="G42" s="6"/>
      <c r="H42" s="6"/>
      <c r="I42" s="6"/>
      <c r="J42" s="6"/>
      <c r="K42" s="79"/>
      <c r="L42" s="79"/>
      <c r="M42" s="79"/>
      <c r="N42" s="79"/>
      <c r="O42" s="79"/>
      <c r="P42" s="79"/>
      <c r="Q42" s="79"/>
      <c r="R42" s="79"/>
      <c r="S42" s="79"/>
      <c r="T42" s="82"/>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ht="15.75" thickBot="1" x14ac:dyDescent="0.3">
      <c r="A47" s="7"/>
      <c r="B47" s="8"/>
      <c r="C47" s="8"/>
      <c r="D47" s="8"/>
      <c r="E47" s="8"/>
      <c r="F47" s="8"/>
      <c r="G47" s="8"/>
      <c r="H47" s="8"/>
      <c r="I47" s="8"/>
      <c r="J47" s="8"/>
      <c r="K47" s="83"/>
      <c r="L47" s="83"/>
      <c r="M47" s="83"/>
      <c r="N47" s="83"/>
      <c r="O47" s="83"/>
      <c r="P47" s="83"/>
      <c r="Q47" s="83"/>
      <c r="R47" s="83"/>
      <c r="S47" s="83"/>
      <c r="T47" s="84"/>
    </row>
    <row r="72" ht="14.25" customHeight="1" x14ac:dyDescent="0.25"/>
  </sheetData>
  <sheetProtection algorithmName="SHA-512" hashValue="9wSVB+yhZzK7L07mWmnGuftOeT8KCc84ZUtyF6J+5mmjiNJ0RYekHl1KtfXmve+oLC8Moa4SaLrO9zewDtx58w==" saltValue="q9IkK3uhxYDj0HN+msUphw==" spinCount="100000" sheet="1" formatColumns="0"/>
  <mergeCells count="5">
    <mergeCell ref="A7:B7"/>
    <mergeCell ref="C7:F7"/>
    <mergeCell ref="G7:J7"/>
    <mergeCell ref="K7:N7"/>
    <mergeCell ref="O7:S7"/>
  </mergeCells>
  <conditionalFormatting sqref="A9:B38">
    <cfRule type="expression" dxfId="23" priority="5">
      <formula>WEEKDAY($B9,2)&gt;5</formula>
    </cfRule>
  </conditionalFormatting>
  <conditionalFormatting sqref="A9:S38">
    <cfRule type="expression" dxfId="22" priority="6">
      <formula>WEEKDAY($B9,2)&gt;5</formula>
    </cfRule>
  </conditionalFormatting>
  <conditionalFormatting sqref="F9:F38">
    <cfRule type="expression" dxfId="21" priority="4">
      <formula>COLUMN()</formula>
    </cfRule>
  </conditionalFormatting>
  <conditionalFormatting sqref="J9:J38">
    <cfRule type="expression" dxfId="20" priority="3">
      <formula>COLUMN()</formula>
    </cfRule>
  </conditionalFormatting>
  <conditionalFormatting sqref="N9:N38">
    <cfRule type="expression" dxfId="19" priority="2">
      <formula>COLUMN()</formula>
    </cfRule>
  </conditionalFormatting>
  <conditionalFormatting sqref="R9:R38">
    <cfRule type="expression" dxfId="18" priority="1">
      <formula>COLUMN()</formula>
    </cfRule>
  </conditionalFormatting>
  <dataValidations count="1">
    <dataValidation type="whole" operator="greaterThanOrEqual" allowBlank="1" showInputMessage="1" showErrorMessage="1" errorTitle="Achtung!" error="Sie dürfen nur ganze Zahlen eingeben!" sqref="C9:S38" xr:uid="{00000000-0002-0000-0F00-000000000000}">
      <formula1>0</formula1>
    </dataValidation>
  </dataValidations>
  <pageMargins left="0.70866141732283472" right="0.70866141732283472" top="0.78740157480314965" bottom="0.78740157480314965" header="0.31496062992125984" footer="0.31496062992125984"/>
  <pageSetup paperSize="9" scale="4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73"/>
  <sheetViews>
    <sheetView zoomScale="80" zoomScaleNormal="80" zoomScaleSheetLayoutView="100" zoomScalePageLayoutView="50" workbookViewId="0">
      <selection activeCell="L2" sqref="L2"/>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11</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Donnerstag</v>
      </c>
      <c r="B9" s="160">
        <f>DATE(Ausblenden!$A$68,10,Ausblenden!$B68)</f>
        <v>46296</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Freitag</v>
      </c>
      <c r="B10" s="162">
        <f>DATE(Ausblenden!$A$68,10,Ausblenden!$B69)</f>
        <v>46297</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Samstag</v>
      </c>
      <c r="B11" s="162">
        <f>DATE(Ausblenden!$A$68,10,Ausblenden!$B70)</f>
        <v>46298</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Sonntag</v>
      </c>
      <c r="B12" s="162">
        <f>DATE(Ausblenden!$A$68,10,Ausblenden!$B71)</f>
        <v>46299</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Montag</v>
      </c>
      <c r="B13" s="162">
        <f>DATE(Ausblenden!$A$68,10,Ausblenden!$B72)</f>
        <v>46300</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Dienstag</v>
      </c>
      <c r="B14" s="162">
        <f>DATE(Ausblenden!$A$68,10,Ausblenden!$B73)</f>
        <v>46301</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Mittwoch</v>
      </c>
      <c r="B15" s="162">
        <f>DATE(Ausblenden!$A$68,10,Ausblenden!$B74)</f>
        <v>46302</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Donnerstag</v>
      </c>
      <c r="B16" s="162">
        <f>DATE(Ausblenden!$A$68,10,Ausblenden!$B75)</f>
        <v>46303</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Freitag</v>
      </c>
      <c r="B17" s="162">
        <f>DATE(Ausblenden!$A$68,10,Ausblenden!$B76)</f>
        <v>46304</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Samstag</v>
      </c>
      <c r="B18" s="162">
        <f>DATE(Ausblenden!$A$68,10,Ausblenden!$B77)</f>
        <v>46305</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Sonntag</v>
      </c>
      <c r="B19" s="162">
        <f>DATE(Ausblenden!$A$68,10,Ausblenden!$B78)</f>
        <v>46306</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Montag</v>
      </c>
      <c r="B20" s="162">
        <f>DATE(Ausblenden!$A$68,10,Ausblenden!$B79)</f>
        <v>46307</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Dienstag</v>
      </c>
      <c r="B21" s="162">
        <f>DATE(Ausblenden!$A$68,10,Ausblenden!$B80)</f>
        <v>46308</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Mittwoch</v>
      </c>
      <c r="B22" s="162">
        <f>DATE(Ausblenden!$A$68,10,Ausblenden!$B81)</f>
        <v>46309</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Donnerstag</v>
      </c>
      <c r="B23" s="162">
        <f>DATE(Ausblenden!$A$68,10,Ausblenden!$B82)</f>
        <v>46310</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Freitag</v>
      </c>
      <c r="B24" s="162">
        <f>DATE(Ausblenden!$A$68,10,Ausblenden!$B83)</f>
        <v>46311</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Samstag</v>
      </c>
      <c r="B25" s="162">
        <f>DATE(Ausblenden!$A$68,10,Ausblenden!$B84)</f>
        <v>46312</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Sonntag</v>
      </c>
      <c r="B26" s="162">
        <f>DATE(Ausblenden!$A$68,10,Ausblenden!$B85)</f>
        <v>46313</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Montag</v>
      </c>
      <c r="B27" s="162">
        <f>DATE(Ausblenden!$A$68,10,Ausblenden!$B86)</f>
        <v>46314</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Dienstag</v>
      </c>
      <c r="B28" s="162">
        <f>DATE(Ausblenden!$A$68,10,Ausblenden!$B87)</f>
        <v>46315</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Mittwoch</v>
      </c>
      <c r="B29" s="162">
        <f>DATE(Ausblenden!$A$68,10,Ausblenden!$B88)</f>
        <v>46316</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Donnerstag</v>
      </c>
      <c r="B30" s="162">
        <f>DATE(Ausblenden!$A$68,10,Ausblenden!$B89)</f>
        <v>46317</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Freitag</v>
      </c>
      <c r="B31" s="162">
        <f>DATE(Ausblenden!$A$68,10,Ausblenden!$B90)</f>
        <v>46318</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Samstag</v>
      </c>
      <c r="B32" s="162">
        <f>DATE(Ausblenden!$A$68,10,Ausblenden!$B91)</f>
        <v>46319</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Sonntag</v>
      </c>
      <c r="B33" s="162">
        <f>DATE(Ausblenden!$A$68,10,Ausblenden!$B92)</f>
        <v>46320</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Montag</v>
      </c>
      <c r="B34" s="162">
        <f>DATE(Ausblenden!$A$68,10,Ausblenden!$B93)</f>
        <v>46321</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Dienstag</v>
      </c>
      <c r="B35" s="162">
        <f>DATE(Ausblenden!$A$68,10,Ausblenden!$B94)</f>
        <v>46322</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Mittwoch</v>
      </c>
      <c r="B36" s="162">
        <f>DATE(Ausblenden!$A$68,10,Ausblenden!$B95)</f>
        <v>46323</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Donnerstag</v>
      </c>
      <c r="B37" s="162">
        <f>DATE(Ausblenden!$A$68,10,Ausblenden!$B96)</f>
        <v>46324</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Freitag</v>
      </c>
      <c r="B38" s="162">
        <f>DATE(Ausblenden!$A$68,10,Ausblenden!$B97)</f>
        <v>46325</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Samstag</v>
      </c>
      <c r="B39" s="164">
        <f>DATE(Ausblenden!$A$68,10,Ausblenden!$B98)</f>
        <v>46326</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i7OeXFhDiy9/wA4/zCRWOOmw85pFJUqEDwVe/tudc4Sqs2vFVG4xUqiK6sO21lSi5Oe4N06WMQJUegfkpfnr4w==" saltValue="yrwQS04QDDdhn6mJKrxmig==" spinCount="100000" sheet="1" formatColumns="0"/>
  <mergeCells count="5">
    <mergeCell ref="A7:B7"/>
    <mergeCell ref="C7:F7"/>
    <mergeCell ref="G7:J7"/>
    <mergeCell ref="K7:N7"/>
    <mergeCell ref="O7:S7"/>
  </mergeCells>
  <conditionalFormatting sqref="A9:B39">
    <cfRule type="expression" dxfId="17" priority="5">
      <formula>WEEKDAY($B9,2)&gt;5</formula>
    </cfRule>
  </conditionalFormatting>
  <conditionalFormatting sqref="A9:S39">
    <cfRule type="expression" dxfId="16" priority="6">
      <formula>WEEKDAY($B9,2)&gt;5</formula>
    </cfRule>
  </conditionalFormatting>
  <conditionalFormatting sqref="F9:F39">
    <cfRule type="expression" dxfId="15" priority="4">
      <formula>COLUMN()</formula>
    </cfRule>
  </conditionalFormatting>
  <conditionalFormatting sqref="J9:J39">
    <cfRule type="expression" dxfId="14" priority="3">
      <formula>COLUMN()</formula>
    </cfRule>
  </conditionalFormatting>
  <conditionalFormatting sqref="N9:N39">
    <cfRule type="expression" dxfId="13" priority="2">
      <formula>COLUMN()</formula>
    </cfRule>
  </conditionalFormatting>
  <conditionalFormatting sqref="R9:R39">
    <cfRule type="expression" dxfId="12" priority="1">
      <formula>COLUMN()</formula>
    </cfRule>
  </conditionalFormatting>
  <dataValidations count="1">
    <dataValidation type="whole" operator="greaterThanOrEqual" allowBlank="1" showInputMessage="1" showErrorMessage="1" errorTitle="Achtung!" error="Sie dürfen nur ganze Zahlen eingeben!" sqref="C9:S39" xr:uid="{00000000-0002-0000-10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72"/>
  <sheetViews>
    <sheetView zoomScale="80" zoomScaleNormal="80" zoomScaleSheetLayoutView="100" zoomScalePageLayoutView="50" workbookViewId="0">
      <selection activeCell="Y27" sqref="Y27"/>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38" t="s">
        <v>12</v>
      </c>
      <c r="B1" s="138">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Sonntag</v>
      </c>
      <c r="B9" s="160">
        <f>DATE(Ausblenden!$A$68,11,Ausblenden!$B68)</f>
        <v>46327</v>
      </c>
      <c r="C9" s="85"/>
      <c r="D9" s="85"/>
      <c r="E9" s="85"/>
      <c r="F9" s="151">
        <f>SUM(C9:E9)</f>
        <v>0</v>
      </c>
      <c r="G9" s="140"/>
      <c r="H9" s="140"/>
      <c r="I9" s="140"/>
      <c r="J9" s="151">
        <f t="shared" ref="J9:J38" si="0">SUM(G9:I9)</f>
        <v>0</v>
      </c>
      <c r="K9" s="141"/>
      <c r="L9" s="141"/>
      <c r="M9" s="141"/>
      <c r="N9" s="152">
        <f t="shared" ref="N9:N38" si="1">SUM(K9:M9)</f>
        <v>0</v>
      </c>
      <c r="O9" s="142"/>
      <c r="P9" s="141"/>
      <c r="Q9" s="143"/>
      <c r="R9" s="153">
        <f>O9+P9+Q9</f>
        <v>0</v>
      </c>
      <c r="S9" s="144"/>
      <c r="T9" s="78"/>
    </row>
    <row r="10" spans="1:20" ht="21" customHeight="1" x14ac:dyDescent="0.25">
      <c r="A10" s="161" t="str">
        <f t="shared" ref="A10:A38" si="2">TEXT(B10,"TTTT")</f>
        <v>Montag</v>
      </c>
      <c r="B10" s="162">
        <f>DATE(Ausblenden!$A$68,11,Ausblenden!$B69)</f>
        <v>46328</v>
      </c>
      <c r="C10" s="85"/>
      <c r="D10" s="85"/>
      <c r="E10" s="85"/>
      <c r="F10" s="151">
        <f>SUM(C10:E10)</f>
        <v>0</v>
      </c>
      <c r="G10" s="140"/>
      <c r="H10" s="140"/>
      <c r="I10" s="140"/>
      <c r="J10" s="151">
        <f t="shared" si="0"/>
        <v>0</v>
      </c>
      <c r="K10" s="141"/>
      <c r="L10" s="141"/>
      <c r="M10" s="141"/>
      <c r="N10" s="152">
        <f t="shared" si="1"/>
        <v>0</v>
      </c>
      <c r="O10" s="142"/>
      <c r="P10" s="141"/>
      <c r="Q10" s="143"/>
      <c r="R10" s="153">
        <f t="shared" ref="R10:R38" si="3">O10+P10+Q10</f>
        <v>0</v>
      </c>
      <c r="S10" s="144"/>
      <c r="T10" s="78"/>
    </row>
    <row r="11" spans="1:20" ht="21" customHeight="1" x14ac:dyDescent="0.25">
      <c r="A11" s="161" t="str">
        <f t="shared" si="2"/>
        <v>Dienstag</v>
      </c>
      <c r="B11" s="162">
        <f>DATE(Ausblenden!$A$68,11,Ausblenden!$B70)</f>
        <v>46329</v>
      </c>
      <c r="C11" s="85"/>
      <c r="D11" s="85"/>
      <c r="E11" s="85"/>
      <c r="F11" s="151">
        <f t="shared" ref="F11:F38"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Mittwoch</v>
      </c>
      <c r="B12" s="162">
        <f>DATE(Ausblenden!$A$68,11,Ausblenden!$B71)</f>
        <v>46330</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Donnerstag</v>
      </c>
      <c r="B13" s="162">
        <f>DATE(Ausblenden!$A$68,11,Ausblenden!$B72)</f>
        <v>46331</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Freitag</v>
      </c>
      <c r="B14" s="162">
        <f>DATE(Ausblenden!$A$68,11,Ausblenden!$B73)</f>
        <v>46332</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Samstag</v>
      </c>
      <c r="B15" s="162">
        <f>DATE(Ausblenden!$A$68,11,Ausblenden!$B74)</f>
        <v>46333</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Sonntag</v>
      </c>
      <c r="B16" s="162">
        <f>DATE(Ausblenden!$A$68,11,Ausblenden!$B75)</f>
        <v>46334</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Montag</v>
      </c>
      <c r="B17" s="162">
        <f>DATE(Ausblenden!$A$68,11,Ausblenden!$B76)</f>
        <v>46335</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Dienstag</v>
      </c>
      <c r="B18" s="162">
        <f>DATE(Ausblenden!$A$68,11,Ausblenden!$B77)</f>
        <v>46336</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Mittwoch</v>
      </c>
      <c r="B19" s="162">
        <f>DATE(Ausblenden!$A$68,11,Ausblenden!$B78)</f>
        <v>46337</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Donnerstag</v>
      </c>
      <c r="B20" s="162">
        <f>DATE(Ausblenden!$A$68,11,Ausblenden!$B79)</f>
        <v>46338</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Freitag</v>
      </c>
      <c r="B21" s="162">
        <f>DATE(Ausblenden!$A$68,11,Ausblenden!$B80)</f>
        <v>46339</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Samstag</v>
      </c>
      <c r="B22" s="162">
        <f>DATE(Ausblenden!$A$68,11,Ausblenden!$B81)</f>
        <v>46340</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Sonntag</v>
      </c>
      <c r="B23" s="162">
        <f>DATE(Ausblenden!$A$68,11,Ausblenden!$B82)</f>
        <v>46341</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Montag</v>
      </c>
      <c r="B24" s="162">
        <f>DATE(Ausblenden!$A$68,11,Ausblenden!$B83)</f>
        <v>46342</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Dienstag</v>
      </c>
      <c r="B25" s="162">
        <f>DATE(Ausblenden!$A$68,11,Ausblenden!$B84)</f>
        <v>46343</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Mittwoch</v>
      </c>
      <c r="B26" s="162">
        <f>DATE(Ausblenden!$A$68,11,Ausblenden!$B85)</f>
        <v>46344</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Donnerstag</v>
      </c>
      <c r="B27" s="162">
        <f>DATE(Ausblenden!$A$68,11,Ausblenden!$B86)</f>
        <v>46345</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Freitag</v>
      </c>
      <c r="B28" s="162">
        <f>DATE(Ausblenden!$A$68,11,Ausblenden!$B87)</f>
        <v>46346</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Samstag</v>
      </c>
      <c r="B29" s="162">
        <f>DATE(Ausblenden!$A$68,11,Ausblenden!$B88)</f>
        <v>46347</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Sonntag</v>
      </c>
      <c r="B30" s="162">
        <f>DATE(Ausblenden!$A$68,11,Ausblenden!$B89)</f>
        <v>46348</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Montag</v>
      </c>
      <c r="B31" s="162">
        <f>DATE(Ausblenden!$A$68,11,Ausblenden!$B90)</f>
        <v>46349</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Dienstag</v>
      </c>
      <c r="B32" s="162">
        <f>DATE(Ausblenden!$A$68,11,Ausblenden!$B91)</f>
        <v>46350</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Mittwoch</v>
      </c>
      <c r="B33" s="162">
        <f>DATE(Ausblenden!$A$68,11,Ausblenden!$B92)</f>
        <v>46351</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Donnerstag</v>
      </c>
      <c r="B34" s="162">
        <f>DATE(Ausblenden!$A$68,11,Ausblenden!$B93)</f>
        <v>46352</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Freitag</v>
      </c>
      <c r="B35" s="162">
        <f>DATE(Ausblenden!$A$68,11,Ausblenden!$B94)</f>
        <v>46353</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Samstag</v>
      </c>
      <c r="B36" s="162">
        <f>DATE(Ausblenden!$A$68,11,Ausblenden!$B95)</f>
        <v>46354</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Sonntag</v>
      </c>
      <c r="B37" s="162">
        <f>DATE(Ausblenden!$A$68,11,Ausblenden!$B96)</f>
        <v>46355</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thickBot="1" x14ac:dyDescent="0.3">
      <c r="A38" s="176" t="str">
        <f t="shared" si="2"/>
        <v>Montag</v>
      </c>
      <c r="B38" s="177">
        <f>DATE(Ausblenden!$A$68,11,Ausblenden!$B97)</f>
        <v>46356</v>
      </c>
      <c r="C38" s="166"/>
      <c r="D38" s="166"/>
      <c r="E38" s="166"/>
      <c r="F38" s="167">
        <f t="shared" si="4"/>
        <v>0</v>
      </c>
      <c r="G38" s="168"/>
      <c r="H38" s="168"/>
      <c r="I38" s="168"/>
      <c r="J38" s="167">
        <f t="shared" si="0"/>
        <v>0</v>
      </c>
      <c r="K38" s="169"/>
      <c r="L38" s="169"/>
      <c r="M38" s="169"/>
      <c r="N38" s="170">
        <f t="shared" si="1"/>
        <v>0</v>
      </c>
      <c r="O38" s="171"/>
      <c r="P38" s="169"/>
      <c r="Q38" s="172"/>
      <c r="R38" s="173">
        <f t="shared" si="3"/>
        <v>0</v>
      </c>
      <c r="S38" s="174"/>
      <c r="T38" s="175"/>
    </row>
    <row r="39" spans="1:20" s="79" customFormat="1" ht="21" customHeight="1" thickBot="1" x14ac:dyDescent="0.3">
      <c r="A39" s="29" t="s">
        <v>16</v>
      </c>
      <c r="B39" s="227"/>
      <c r="C39" s="43">
        <f t="shared" ref="C39:S39" si="5">SUM(C9:C38)</f>
        <v>0</v>
      </c>
      <c r="D39" s="38">
        <f t="shared" si="5"/>
        <v>0</v>
      </c>
      <c r="E39" s="39">
        <f t="shared" si="5"/>
        <v>0</v>
      </c>
      <c r="F39" s="40">
        <f t="shared" si="5"/>
        <v>0</v>
      </c>
      <c r="G39" s="43">
        <f t="shared" si="5"/>
        <v>0</v>
      </c>
      <c r="H39" s="38">
        <f t="shared" si="5"/>
        <v>0</v>
      </c>
      <c r="I39" s="39">
        <f t="shared" si="5"/>
        <v>0</v>
      </c>
      <c r="J39" s="40">
        <f t="shared" si="5"/>
        <v>0</v>
      </c>
      <c r="K39" s="43">
        <f t="shared" si="5"/>
        <v>0</v>
      </c>
      <c r="L39" s="38">
        <f t="shared" si="5"/>
        <v>0</v>
      </c>
      <c r="M39" s="39">
        <f t="shared" si="5"/>
        <v>0</v>
      </c>
      <c r="N39" s="40">
        <f t="shared" si="5"/>
        <v>0</v>
      </c>
      <c r="O39" s="43">
        <f t="shared" si="5"/>
        <v>0</v>
      </c>
      <c r="P39" s="38">
        <f t="shared" si="5"/>
        <v>0</v>
      </c>
      <c r="Q39" s="41">
        <f t="shared" si="5"/>
        <v>0</v>
      </c>
      <c r="R39" s="40">
        <f t="shared" si="5"/>
        <v>0</v>
      </c>
      <c r="S39" s="228">
        <f t="shared" si="5"/>
        <v>0</v>
      </c>
      <c r="T39" s="229"/>
    </row>
    <row r="40" spans="1:20" ht="15.75" thickBot="1" x14ac:dyDescent="0.3"/>
    <row r="41" spans="1:20" x14ac:dyDescent="0.25">
      <c r="A41" s="3" t="s">
        <v>30</v>
      </c>
      <c r="B41" s="4"/>
      <c r="C41" s="4"/>
      <c r="D41" s="4"/>
      <c r="E41" s="4"/>
      <c r="F41" s="4"/>
      <c r="G41" s="4"/>
      <c r="H41" s="4"/>
      <c r="I41" s="4"/>
      <c r="J41" s="4"/>
      <c r="K41" s="80"/>
      <c r="L41" s="80"/>
      <c r="M41" s="80"/>
      <c r="N41" s="80"/>
      <c r="O41" s="80"/>
      <c r="P41" s="80"/>
      <c r="Q41" s="80"/>
      <c r="R41" s="80"/>
      <c r="S41" s="80"/>
      <c r="T41" s="81"/>
    </row>
    <row r="42" spans="1:20" x14ac:dyDescent="0.25">
      <c r="A42" s="5"/>
      <c r="B42" s="6"/>
      <c r="C42" s="6"/>
      <c r="D42" s="6"/>
      <c r="E42" s="6"/>
      <c r="F42" s="6"/>
      <c r="G42" s="6"/>
      <c r="H42" s="6"/>
      <c r="I42" s="6"/>
      <c r="J42" s="6"/>
      <c r="K42" s="79"/>
      <c r="L42" s="79"/>
      <c r="M42" s="79"/>
      <c r="N42" s="79"/>
      <c r="O42" s="79"/>
      <c r="P42" s="79"/>
      <c r="Q42" s="79"/>
      <c r="R42" s="79"/>
      <c r="S42" s="79"/>
      <c r="T42" s="82"/>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ht="15.75" thickBot="1" x14ac:dyDescent="0.3">
      <c r="A47" s="7"/>
      <c r="B47" s="8"/>
      <c r="C47" s="8"/>
      <c r="D47" s="8"/>
      <c r="E47" s="8"/>
      <c r="F47" s="8"/>
      <c r="G47" s="8"/>
      <c r="H47" s="8"/>
      <c r="I47" s="8"/>
      <c r="J47" s="8"/>
      <c r="K47" s="83"/>
      <c r="L47" s="83"/>
      <c r="M47" s="83"/>
      <c r="N47" s="83"/>
      <c r="O47" s="83"/>
      <c r="P47" s="83"/>
      <c r="Q47" s="83"/>
      <c r="R47" s="83"/>
      <c r="S47" s="83"/>
      <c r="T47" s="84"/>
    </row>
    <row r="72" ht="14.25" customHeight="1" x14ac:dyDescent="0.25"/>
  </sheetData>
  <sheetProtection algorithmName="SHA-512" hashValue="g60QQzcrwf3FMQlggBeLPgfkY+NrSZoa8RVMRSk53fZ/7pXDEidIID0c+2fCsCqf99Y0rvsC09TpuMVjW5VqKA==" saltValue="8tURcnmYKfEbIPQUV9Fumw==" spinCount="100000" sheet="1" formatColumns="0"/>
  <mergeCells count="5">
    <mergeCell ref="A7:B7"/>
    <mergeCell ref="C7:F7"/>
    <mergeCell ref="G7:J7"/>
    <mergeCell ref="K7:N7"/>
    <mergeCell ref="O7:S7"/>
  </mergeCells>
  <conditionalFormatting sqref="A9:B38">
    <cfRule type="expression" dxfId="11" priority="5">
      <formula>WEEKDAY($B9,2)&gt;5</formula>
    </cfRule>
  </conditionalFormatting>
  <conditionalFormatting sqref="A9:S38">
    <cfRule type="expression" dxfId="10" priority="6">
      <formula>WEEKDAY($B9,2)&gt;5</formula>
    </cfRule>
  </conditionalFormatting>
  <conditionalFormatting sqref="F9:F38">
    <cfRule type="expression" dxfId="9" priority="4">
      <formula>COLUMN()</formula>
    </cfRule>
  </conditionalFormatting>
  <conditionalFormatting sqref="J9:J38">
    <cfRule type="expression" dxfId="8" priority="3">
      <formula>COLUMN()</formula>
    </cfRule>
  </conditionalFormatting>
  <conditionalFormatting sqref="N9:N38">
    <cfRule type="expression" dxfId="7" priority="2">
      <formula>COLUMN()</formula>
    </cfRule>
  </conditionalFormatting>
  <conditionalFormatting sqref="R9:R38">
    <cfRule type="expression" dxfId="6" priority="1">
      <formula>COLUMN()</formula>
    </cfRule>
  </conditionalFormatting>
  <dataValidations count="1">
    <dataValidation type="whole" operator="greaterThanOrEqual" allowBlank="1" showInputMessage="1" showErrorMessage="1" errorTitle="Achtung!" error="Sie dürfen nur ganze Zahlen eingeben!" sqref="C9:S38" xr:uid="{00000000-0002-0000-1100-000000000000}">
      <formula1>0</formula1>
    </dataValidation>
  </dataValidations>
  <pageMargins left="0.70866141732283472" right="0.70866141732283472" top="0.78740157480314965" bottom="0.78740157480314965" header="0.31496062992125984" footer="0.31496062992125984"/>
  <pageSetup paperSize="9" scale="47"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73"/>
  <sheetViews>
    <sheetView zoomScale="80" zoomScaleNormal="80" zoomScaleSheetLayoutView="100" zoomScalePageLayoutView="50" workbookViewId="0">
      <selection activeCell="K4" sqref="K4"/>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13</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Dienstag</v>
      </c>
      <c r="B9" s="160">
        <f>DATE(Ausblenden!$A$68,12,Ausblenden!$B68)</f>
        <v>46357</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Mittwoch</v>
      </c>
      <c r="B10" s="162">
        <f>DATE(Ausblenden!$A$68,12,Ausblenden!$B69)</f>
        <v>46358</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Donnerstag</v>
      </c>
      <c r="B11" s="162">
        <f>DATE(Ausblenden!$A$68,12,Ausblenden!$B70)</f>
        <v>46359</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Freitag</v>
      </c>
      <c r="B12" s="162">
        <f>DATE(Ausblenden!$A$68,12,Ausblenden!$B71)</f>
        <v>46360</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Samstag</v>
      </c>
      <c r="B13" s="162">
        <f>DATE(Ausblenden!$A$68,12,Ausblenden!$B72)</f>
        <v>46361</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Sonntag</v>
      </c>
      <c r="B14" s="162">
        <f>DATE(Ausblenden!$A$68,12,Ausblenden!$B73)</f>
        <v>46362</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Montag</v>
      </c>
      <c r="B15" s="162">
        <f>DATE(Ausblenden!$A$68,12,Ausblenden!$B74)</f>
        <v>46363</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Dienstag</v>
      </c>
      <c r="B16" s="162">
        <f>DATE(Ausblenden!$A$68,12,Ausblenden!$B75)</f>
        <v>46364</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Mittwoch</v>
      </c>
      <c r="B17" s="162">
        <f>DATE(Ausblenden!$A$68,12,Ausblenden!$B76)</f>
        <v>46365</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Donnerstag</v>
      </c>
      <c r="B18" s="162">
        <f>DATE(Ausblenden!$A$68,12,Ausblenden!$B77)</f>
        <v>46366</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Freitag</v>
      </c>
      <c r="B19" s="162">
        <f>DATE(Ausblenden!$A$68,12,Ausblenden!$B78)</f>
        <v>46367</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Samstag</v>
      </c>
      <c r="B20" s="162">
        <f>DATE(Ausblenden!$A$68,12,Ausblenden!$B79)</f>
        <v>46368</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Sonntag</v>
      </c>
      <c r="B21" s="162">
        <f>DATE(Ausblenden!$A$68,12,Ausblenden!$B80)</f>
        <v>46369</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Montag</v>
      </c>
      <c r="B22" s="162">
        <f>DATE(Ausblenden!$A$68,12,Ausblenden!$B81)</f>
        <v>46370</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Dienstag</v>
      </c>
      <c r="B23" s="162">
        <f>DATE(Ausblenden!$A$68,12,Ausblenden!$B82)</f>
        <v>46371</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Mittwoch</v>
      </c>
      <c r="B24" s="162">
        <f>DATE(Ausblenden!$A$68,12,Ausblenden!$B83)</f>
        <v>46372</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Donnerstag</v>
      </c>
      <c r="B25" s="162">
        <f>DATE(Ausblenden!$A$68,12,Ausblenden!$B84)</f>
        <v>46373</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Freitag</v>
      </c>
      <c r="B26" s="162">
        <f>DATE(Ausblenden!$A$68,12,Ausblenden!$B85)</f>
        <v>46374</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Samstag</v>
      </c>
      <c r="B27" s="162">
        <f>DATE(Ausblenden!$A$68,12,Ausblenden!$B86)</f>
        <v>46375</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Sonntag</v>
      </c>
      <c r="B28" s="162">
        <f>DATE(Ausblenden!$A$68,12,Ausblenden!$B87)</f>
        <v>46376</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Montag</v>
      </c>
      <c r="B29" s="162">
        <f>DATE(Ausblenden!$A$68,12,Ausblenden!$B88)</f>
        <v>46377</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Dienstag</v>
      </c>
      <c r="B30" s="162">
        <f>DATE(Ausblenden!$A$68,12,Ausblenden!$B89)</f>
        <v>46378</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Mittwoch</v>
      </c>
      <c r="B31" s="162">
        <f>DATE(Ausblenden!$A$68,12,Ausblenden!$B90)</f>
        <v>46379</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Donnerstag</v>
      </c>
      <c r="B32" s="162">
        <f>DATE(Ausblenden!$A$68,12,Ausblenden!$B91)</f>
        <v>46380</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Freitag</v>
      </c>
      <c r="B33" s="162">
        <f>DATE(Ausblenden!$A$68,12,Ausblenden!$B92)</f>
        <v>46381</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Samstag</v>
      </c>
      <c r="B34" s="162">
        <f>DATE(Ausblenden!$A$68,12,Ausblenden!$B93)</f>
        <v>46382</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Sonntag</v>
      </c>
      <c r="B35" s="162">
        <f>DATE(Ausblenden!$A$68,12,Ausblenden!$B94)</f>
        <v>46383</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Montag</v>
      </c>
      <c r="B36" s="162">
        <f>DATE(Ausblenden!$A$68,12,Ausblenden!$B95)</f>
        <v>46384</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Dienstag</v>
      </c>
      <c r="B37" s="162">
        <f>DATE(Ausblenden!$A$68,12,Ausblenden!$B96)</f>
        <v>46385</v>
      </c>
      <c r="C37" s="85"/>
      <c r="D37" s="85"/>
      <c r="E37" s="85"/>
      <c r="F37" s="151">
        <f t="shared" si="4"/>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Mittwoch</v>
      </c>
      <c r="B38" s="162">
        <f>DATE(Ausblenden!$A$68,12,Ausblenden!$B97)</f>
        <v>46386</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Donnerstag</v>
      </c>
      <c r="B39" s="164">
        <f>DATE(Ausblenden!$A$68,12,Ausblenden!$B98)</f>
        <v>46387</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R40" si="5">SUM(C9:C39)</f>
        <v>0</v>
      </c>
      <c r="D40" s="38">
        <f t="shared" si="5"/>
        <v>0</v>
      </c>
      <c r="E40" s="39">
        <f t="shared" si="5"/>
        <v>0</v>
      </c>
      <c r="F40" s="40">
        <f t="shared" si="5"/>
        <v>0</v>
      </c>
      <c r="G40" s="38">
        <f t="shared" si="5"/>
        <v>0</v>
      </c>
      <c r="H40" s="38">
        <f t="shared" si="5"/>
        <v>0</v>
      </c>
      <c r="I40" s="38">
        <f t="shared" si="5"/>
        <v>0</v>
      </c>
      <c r="J40" s="42">
        <f t="shared" si="5"/>
        <v>0</v>
      </c>
      <c r="K40" s="43">
        <f t="shared" si="5"/>
        <v>0</v>
      </c>
      <c r="L40" s="38">
        <f t="shared" si="5"/>
        <v>0</v>
      </c>
      <c r="M40" s="38">
        <f t="shared" si="5"/>
        <v>0</v>
      </c>
      <c r="N40" s="40">
        <f t="shared" si="5"/>
        <v>0</v>
      </c>
      <c r="O40" s="37">
        <f t="shared" si="5"/>
        <v>0</v>
      </c>
      <c r="P40" s="38">
        <f t="shared" si="5"/>
        <v>0</v>
      </c>
      <c r="Q40" s="41">
        <f t="shared" si="5"/>
        <v>0</v>
      </c>
      <c r="R40" s="40">
        <f t="shared" si="5"/>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u6nG1CZBpouO/5aal82JzSFZzHyTtnhDQMQXCwJX6lfNYND21ZGtp4NrYXuVm0AvCFzQ/VN+GuqbWglgCwSDVQ==" saltValue="WbnOiHeEkAnVFcdoIINXpA==" spinCount="100000" sheet="1" formatColumns="0"/>
  <mergeCells count="5">
    <mergeCell ref="A7:B7"/>
    <mergeCell ref="C7:F7"/>
    <mergeCell ref="G7:J7"/>
    <mergeCell ref="K7:N7"/>
    <mergeCell ref="O7:S7"/>
  </mergeCells>
  <conditionalFormatting sqref="A9:B39">
    <cfRule type="expression" dxfId="5" priority="5">
      <formula>WEEKDAY($B9,2)&gt;5</formula>
    </cfRule>
  </conditionalFormatting>
  <conditionalFormatting sqref="A9:S39">
    <cfRule type="expression" dxfId="4" priority="6">
      <formula>WEEKDAY($B9,2)&gt;5</formula>
    </cfRule>
  </conditionalFormatting>
  <conditionalFormatting sqref="F9:F39">
    <cfRule type="expression" dxfId="3" priority="4">
      <formula>COLUMN()</formula>
    </cfRule>
  </conditionalFormatting>
  <conditionalFormatting sqref="J9:J39">
    <cfRule type="expression" dxfId="2" priority="3">
      <formula>COLUMN()</formula>
    </cfRule>
  </conditionalFormatting>
  <conditionalFormatting sqref="N9:N39">
    <cfRule type="expression" dxfId="1" priority="2">
      <formula>COLUMN()</formula>
    </cfRule>
  </conditionalFormatting>
  <conditionalFormatting sqref="R9:R39">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9:S39" xr:uid="{00000000-0002-0000-12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901B-B9DE-48FD-8980-7A8EDBE7A1C4}">
  <dimension ref="A1:N38"/>
  <sheetViews>
    <sheetView zoomScale="80" zoomScaleNormal="80" workbookViewId="0">
      <selection activeCell="A41" sqref="A41"/>
    </sheetView>
  </sheetViews>
  <sheetFormatPr baseColWidth="10" defaultColWidth="11" defaultRowHeight="15" x14ac:dyDescent="0.25"/>
  <cols>
    <col min="1" max="1" width="44.375" style="196" customWidth="1"/>
    <col min="2" max="16384" width="11" style="196"/>
  </cols>
  <sheetData>
    <row r="1" spans="1:14" ht="45" customHeight="1" x14ac:dyDescent="0.25">
      <c r="A1" s="238" t="s">
        <v>94</v>
      </c>
      <c r="B1" s="238"/>
      <c r="C1" s="238"/>
      <c r="D1" s="238"/>
      <c r="E1" s="238"/>
      <c r="F1" s="238"/>
      <c r="G1" s="238"/>
      <c r="H1" s="238"/>
      <c r="I1" s="238"/>
      <c r="J1" s="238"/>
      <c r="K1" s="238"/>
      <c r="L1" s="238"/>
      <c r="M1" s="238"/>
      <c r="N1" s="238"/>
    </row>
    <row r="2" spans="1:14" ht="46.5" customHeight="1" x14ac:dyDescent="0.25">
      <c r="A2" s="239" t="s">
        <v>95</v>
      </c>
      <c r="B2" s="239"/>
      <c r="C2" s="239"/>
      <c r="D2" s="239"/>
      <c r="E2" s="239"/>
      <c r="F2" s="239"/>
      <c r="G2" s="239"/>
      <c r="H2" s="239"/>
      <c r="I2" s="239"/>
      <c r="J2" s="239"/>
      <c r="K2" s="239"/>
      <c r="L2" s="239"/>
      <c r="M2" s="239"/>
      <c r="N2" s="239"/>
    </row>
    <row r="3" spans="1:14" ht="32.25" customHeight="1" x14ac:dyDescent="0.25">
      <c r="A3" s="238" t="s">
        <v>96</v>
      </c>
      <c r="B3" s="238"/>
      <c r="C3" s="238"/>
      <c r="D3" s="238"/>
      <c r="E3" s="238"/>
      <c r="F3" s="238"/>
      <c r="G3" s="238"/>
      <c r="H3" s="238"/>
      <c r="I3" s="238"/>
      <c r="J3" s="238"/>
      <c r="K3" s="238"/>
      <c r="L3" s="238"/>
      <c r="M3" s="238"/>
      <c r="N3" s="238"/>
    </row>
    <row r="4" spans="1:14" x14ac:dyDescent="0.25">
      <c r="A4" s="198" t="s">
        <v>97</v>
      </c>
      <c r="B4" s="198"/>
      <c r="C4" s="198"/>
      <c r="D4" s="198"/>
      <c r="E4" s="198"/>
      <c r="F4" s="198"/>
      <c r="G4" s="198"/>
      <c r="H4" s="198"/>
      <c r="I4" s="198"/>
      <c r="J4" s="198"/>
      <c r="K4" s="198"/>
      <c r="L4" s="198"/>
      <c r="M4" s="198"/>
      <c r="N4" s="198"/>
    </row>
    <row r="5" spans="1:14" x14ac:dyDescent="0.25">
      <c r="A5" s="240" t="s">
        <v>98</v>
      </c>
      <c r="B5" s="240"/>
      <c r="C5" s="240"/>
      <c r="D5" s="240"/>
      <c r="E5" s="240"/>
      <c r="F5" s="240"/>
      <c r="G5" s="240"/>
      <c r="H5" s="240"/>
      <c r="I5" s="240"/>
      <c r="J5" s="240"/>
      <c r="K5" s="240"/>
      <c r="L5" s="240"/>
      <c r="M5" s="240"/>
      <c r="N5" s="240"/>
    </row>
    <row r="6" spans="1:14" x14ac:dyDescent="0.25">
      <c r="A6" s="206"/>
      <c r="B6" s="198"/>
      <c r="C6" s="198"/>
      <c r="D6" s="198"/>
      <c r="E6" s="198"/>
      <c r="F6" s="198"/>
      <c r="G6" s="198"/>
      <c r="H6" s="198"/>
      <c r="I6" s="198"/>
      <c r="J6" s="198"/>
      <c r="K6" s="198"/>
      <c r="L6" s="198"/>
      <c r="M6" s="198"/>
      <c r="N6" s="198"/>
    </row>
    <row r="7" spans="1:14" ht="15" customHeight="1" x14ac:dyDescent="0.25">
      <c r="A7" s="239" t="s">
        <v>99</v>
      </c>
      <c r="B7" s="239"/>
      <c r="C7" s="239"/>
      <c r="D7" s="239"/>
      <c r="E7" s="239"/>
      <c r="F7" s="239"/>
      <c r="G7" s="239"/>
      <c r="H7" s="239"/>
      <c r="I7" s="239"/>
      <c r="J7" s="239"/>
      <c r="K7" s="239"/>
      <c r="L7" s="239"/>
      <c r="M7" s="239"/>
      <c r="N7" s="239"/>
    </row>
    <row r="8" spans="1:14" x14ac:dyDescent="0.25">
      <c r="A8" s="239" t="s">
        <v>100</v>
      </c>
      <c r="B8" s="239"/>
      <c r="C8" s="239"/>
      <c r="D8" s="239"/>
      <c r="E8" s="239"/>
      <c r="F8" s="239"/>
      <c r="G8" s="239"/>
      <c r="H8" s="239"/>
      <c r="I8" s="239"/>
      <c r="J8" s="239"/>
      <c r="K8" s="239"/>
      <c r="L8" s="239"/>
      <c r="M8" s="239"/>
      <c r="N8" s="239"/>
    </row>
    <row r="9" spans="1:14" ht="30" customHeight="1" x14ac:dyDescent="0.25">
      <c r="A9" s="232" t="s">
        <v>101</v>
      </c>
      <c r="B9" s="232"/>
      <c r="C9" s="232"/>
      <c r="D9" s="232"/>
      <c r="E9" s="232"/>
      <c r="F9" s="232"/>
      <c r="G9" s="232"/>
      <c r="H9" s="232"/>
      <c r="I9" s="232"/>
      <c r="J9" s="232"/>
      <c r="K9" s="232"/>
      <c r="L9" s="232"/>
      <c r="M9" s="232"/>
      <c r="N9" s="232"/>
    </row>
    <row r="10" spans="1:14" x14ac:dyDescent="0.25">
      <c r="A10" s="207"/>
      <c r="B10" s="207"/>
      <c r="C10" s="207"/>
      <c r="D10" s="207"/>
      <c r="E10" s="207"/>
      <c r="F10" s="207"/>
      <c r="G10" s="207"/>
      <c r="H10" s="207"/>
      <c r="I10" s="207"/>
      <c r="J10" s="90"/>
      <c r="K10" s="90"/>
      <c r="L10" s="199"/>
      <c r="M10" s="199"/>
      <c r="N10" s="199"/>
    </row>
    <row r="11" spans="1:14" ht="79.150000000000006" customHeight="1" x14ac:dyDescent="0.25">
      <c r="A11" s="200" t="s">
        <v>32</v>
      </c>
      <c r="B11" s="236" t="s">
        <v>102</v>
      </c>
      <c r="C11" s="236"/>
      <c r="D11" s="236"/>
      <c r="E11" s="236"/>
      <c r="F11" s="236"/>
      <c r="G11" s="236"/>
      <c r="H11" s="236"/>
      <c r="I11" s="236"/>
      <c r="J11" s="236"/>
      <c r="K11" s="236"/>
      <c r="L11" s="236"/>
      <c r="M11" s="236"/>
      <c r="N11" s="236"/>
    </row>
    <row r="12" spans="1:14" ht="30" customHeight="1" x14ac:dyDescent="0.25">
      <c r="A12" s="91" t="s">
        <v>103</v>
      </c>
      <c r="B12" s="236" t="s">
        <v>104</v>
      </c>
      <c r="C12" s="236"/>
      <c r="D12" s="236"/>
      <c r="E12" s="236"/>
      <c r="F12" s="236"/>
      <c r="G12" s="236"/>
      <c r="H12" s="236"/>
      <c r="I12" s="236"/>
      <c r="J12" s="236"/>
      <c r="K12" s="236"/>
      <c r="L12" s="236"/>
      <c r="M12" s="236"/>
      <c r="N12" s="236"/>
    </row>
    <row r="13" spans="1:14" x14ac:dyDescent="0.25">
      <c r="A13" s="200" t="s">
        <v>75</v>
      </c>
      <c r="B13" s="236" t="s">
        <v>105</v>
      </c>
      <c r="C13" s="236"/>
      <c r="D13" s="236"/>
      <c r="E13" s="236"/>
      <c r="F13" s="236"/>
      <c r="G13" s="236"/>
      <c r="H13" s="236"/>
      <c r="I13" s="236"/>
      <c r="J13" s="236"/>
      <c r="K13" s="236"/>
      <c r="L13" s="236"/>
      <c r="M13" s="236"/>
      <c r="N13" s="236"/>
    </row>
    <row r="14" spans="1:14" ht="30.75" customHeight="1" x14ac:dyDescent="0.25">
      <c r="A14" s="200" t="s">
        <v>106</v>
      </c>
      <c r="B14" s="236" t="s">
        <v>107</v>
      </c>
      <c r="C14" s="236"/>
      <c r="D14" s="236"/>
      <c r="E14" s="236"/>
      <c r="F14" s="236"/>
      <c r="G14" s="236"/>
      <c r="H14" s="236"/>
      <c r="I14" s="236"/>
      <c r="J14" s="236"/>
      <c r="K14" s="236"/>
      <c r="L14" s="236"/>
      <c r="M14" s="236"/>
      <c r="N14" s="236"/>
    </row>
    <row r="15" spans="1:14" x14ac:dyDescent="0.25">
      <c r="A15" s="200" t="s">
        <v>108</v>
      </c>
      <c r="B15" s="236" t="s">
        <v>109</v>
      </c>
      <c r="C15" s="236"/>
      <c r="D15" s="236"/>
      <c r="E15" s="236"/>
      <c r="F15" s="236"/>
      <c r="G15" s="236"/>
      <c r="H15" s="236"/>
      <c r="I15" s="236"/>
      <c r="J15" s="236"/>
      <c r="K15" s="236"/>
      <c r="L15" s="236"/>
      <c r="M15" s="236"/>
      <c r="N15" s="236"/>
    </row>
    <row r="16" spans="1:14" x14ac:dyDescent="0.25">
      <c r="A16" s="201" t="s">
        <v>110</v>
      </c>
      <c r="B16" s="236" t="s">
        <v>111</v>
      </c>
      <c r="C16" s="236"/>
      <c r="D16" s="236"/>
      <c r="E16" s="236"/>
      <c r="F16" s="236"/>
      <c r="G16" s="236"/>
      <c r="H16" s="236"/>
      <c r="I16" s="236"/>
      <c r="J16" s="236"/>
      <c r="K16" s="236"/>
      <c r="L16" s="236"/>
      <c r="M16" s="236"/>
      <c r="N16" s="236"/>
    </row>
    <row r="17" spans="1:14" x14ac:dyDescent="0.25">
      <c r="A17" s="202" t="s">
        <v>112</v>
      </c>
      <c r="B17" s="236" t="s">
        <v>113</v>
      </c>
      <c r="C17" s="236"/>
      <c r="D17" s="236"/>
      <c r="E17" s="236"/>
      <c r="F17" s="236"/>
      <c r="G17" s="236"/>
      <c r="H17" s="236"/>
      <c r="I17" s="236"/>
      <c r="J17" s="236"/>
      <c r="K17" s="236"/>
      <c r="L17" s="236"/>
      <c r="M17" s="236"/>
      <c r="N17" s="236"/>
    </row>
    <row r="18" spans="1:14" x14ac:dyDescent="0.25">
      <c r="A18" s="203" t="s">
        <v>114</v>
      </c>
      <c r="B18" s="236" t="s">
        <v>115</v>
      </c>
      <c r="C18" s="236"/>
      <c r="D18" s="236"/>
      <c r="E18" s="236"/>
      <c r="F18" s="236"/>
      <c r="G18" s="236"/>
      <c r="H18" s="236"/>
      <c r="I18" s="236"/>
      <c r="J18" s="236"/>
      <c r="K18" s="236"/>
      <c r="L18" s="236"/>
      <c r="M18" s="236"/>
      <c r="N18" s="236"/>
    </row>
    <row r="19" spans="1:14" x14ac:dyDescent="0.25">
      <c r="A19" s="203" t="s">
        <v>116</v>
      </c>
      <c r="B19" s="236" t="s">
        <v>117</v>
      </c>
      <c r="C19" s="236"/>
      <c r="D19" s="236"/>
      <c r="E19" s="236"/>
      <c r="F19" s="236"/>
      <c r="G19" s="236"/>
      <c r="H19" s="236"/>
      <c r="I19" s="236"/>
      <c r="J19" s="236"/>
      <c r="K19" s="236"/>
      <c r="L19" s="236"/>
      <c r="M19" s="236"/>
      <c r="N19" s="236"/>
    </row>
    <row r="20" spans="1:14" x14ac:dyDescent="0.25">
      <c r="A20" s="203" t="s">
        <v>118</v>
      </c>
      <c r="B20" s="236" t="s">
        <v>119</v>
      </c>
      <c r="C20" s="236"/>
      <c r="D20" s="236"/>
      <c r="E20" s="236"/>
      <c r="F20" s="236"/>
      <c r="G20" s="236"/>
      <c r="H20" s="236"/>
      <c r="I20" s="236"/>
      <c r="J20" s="236"/>
      <c r="K20" s="236"/>
      <c r="L20" s="236"/>
      <c r="M20" s="236"/>
      <c r="N20" s="236"/>
    </row>
    <row r="21" spans="1:14" x14ac:dyDescent="0.25">
      <c r="A21" s="91" t="s">
        <v>31</v>
      </c>
      <c r="B21" s="236" t="s">
        <v>148</v>
      </c>
      <c r="C21" s="236"/>
      <c r="D21" s="236"/>
      <c r="E21" s="236"/>
      <c r="F21" s="236"/>
      <c r="G21" s="236"/>
      <c r="H21" s="236"/>
      <c r="I21" s="236"/>
      <c r="J21" s="236"/>
      <c r="K21" s="236"/>
      <c r="L21" s="236"/>
      <c r="M21" s="236"/>
      <c r="N21" s="236"/>
    </row>
    <row r="22" spans="1:14" x14ac:dyDescent="0.25">
      <c r="A22" s="91" t="s">
        <v>120</v>
      </c>
      <c r="B22" s="236" t="s">
        <v>121</v>
      </c>
      <c r="C22" s="236"/>
      <c r="D22" s="236"/>
      <c r="E22" s="236"/>
      <c r="F22" s="236"/>
      <c r="G22" s="236"/>
      <c r="H22" s="236"/>
      <c r="I22" s="236"/>
      <c r="J22" s="236"/>
      <c r="K22" s="236"/>
      <c r="L22" s="236"/>
      <c r="M22" s="236"/>
      <c r="N22" s="236"/>
    </row>
    <row r="23" spans="1:14" ht="45.75" customHeight="1" x14ac:dyDescent="0.25">
      <c r="A23" s="204" t="s">
        <v>122</v>
      </c>
      <c r="B23" s="236" t="s">
        <v>123</v>
      </c>
      <c r="C23" s="236"/>
      <c r="D23" s="236"/>
      <c r="E23" s="236"/>
      <c r="F23" s="236"/>
      <c r="G23" s="236"/>
      <c r="H23" s="236"/>
      <c r="I23" s="236"/>
      <c r="J23" s="236"/>
      <c r="K23" s="236"/>
      <c r="L23" s="236"/>
      <c r="M23" s="236"/>
      <c r="N23" s="236"/>
    </row>
    <row r="24" spans="1:14" ht="16.5" customHeight="1" x14ac:dyDescent="0.25">
      <c r="A24" s="204" t="s">
        <v>124</v>
      </c>
      <c r="B24" s="236" t="s">
        <v>125</v>
      </c>
      <c r="C24" s="236"/>
      <c r="D24" s="236"/>
      <c r="E24" s="236"/>
      <c r="F24" s="236"/>
      <c r="G24" s="236"/>
      <c r="H24" s="236"/>
      <c r="I24" s="236"/>
      <c r="J24" s="236"/>
      <c r="K24" s="236"/>
      <c r="L24" s="236"/>
      <c r="M24" s="236"/>
      <c r="N24" s="236"/>
    </row>
    <row r="25" spans="1:14" x14ac:dyDescent="0.25">
      <c r="A25" s="200" t="s">
        <v>44</v>
      </c>
      <c r="B25" s="236" t="s">
        <v>126</v>
      </c>
      <c r="C25" s="236"/>
      <c r="D25" s="236"/>
      <c r="E25" s="236"/>
      <c r="F25" s="236"/>
      <c r="G25" s="236"/>
      <c r="H25" s="236"/>
      <c r="I25" s="236"/>
      <c r="J25" s="236"/>
      <c r="K25" s="236"/>
      <c r="L25" s="236"/>
      <c r="M25" s="236"/>
      <c r="N25" s="236"/>
    </row>
    <row r="26" spans="1:14" ht="47.25" customHeight="1" x14ac:dyDescent="0.25">
      <c r="A26" s="200" t="s">
        <v>127</v>
      </c>
      <c r="B26" s="236" t="s">
        <v>128</v>
      </c>
      <c r="C26" s="236"/>
      <c r="D26" s="236"/>
      <c r="E26" s="236"/>
      <c r="F26" s="236"/>
      <c r="G26" s="236"/>
      <c r="H26" s="236"/>
      <c r="I26" s="236"/>
      <c r="J26" s="236"/>
      <c r="K26" s="236"/>
      <c r="L26" s="236"/>
      <c r="M26" s="236"/>
      <c r="N26" s="236"/>
    </row>
    <row r="27" spans="1:14" ht="31.5" customHeight="1" x14ac:dyDescent="0.25">
      <c r="A27" s="91" t="s">
        <v>129</v>
      </c>
      <c r="B27" s="236" t="s">
        <v>130</v>
      </c>
      <c r="C27" s="236"/>
      <c r="D27" s="236"/>
      <c r="E27" s="236"/>
      <c r="F27" s="236"/>
      <c r="G27" s="236"/>
      <c r="H27" s="236"/>
      <c r="I27" s="236"/>
      <c r="J27" s="236"/>
      <c r="K27" s="236"/>
      <c r="L27" s="236"/>
      <c r="M27" s="236"/>
      <c r="N27" s="236"/>
    </row>
    <row r="28" spans="1:14" x14ac:dyDescent="0.25">
      <c r="A28" s="199"/>
      <c r="B28" s="199"/>
      <c r="C28" s="199"/>
      <c r="D28" s="199"/>
      <c r="E28" s="199"/>
      <c r="F28" s="199"/>
      <c r="G28" s="199"/>
      <c r="H28" s="199"/>
      <c r="I28" s="199"/>
      <c r="J28" s="199"/>
      <c r="K28" s="199"/>
      <c r="L28" s="199"/>
      <c r="M28" s="199"/>
      <c r="N28" s="199"/>
    </row>
    <row r="29" spans="1:14" x14ac:dyDescent="0.25">
      <c r="A29" s="92" t="s">
        <v>76</v>
      </c>
      <c r="B29" s="235" t="s">
        <v>131</v>
      </c>
      <c r="C29" s="235"/>
      <c r="D29" s="235"/>
      <c r="E29" s="235"/>
      <c r="F29" s="235"/>
      <c r="G29" s="235"/>
      <c r="H29" s="235"/>
      <c r="I29" s="235"/>
      <c r="J29" s="235"/>
      <c r="K29" s="235"/>
      <c r="L29" s="235"/>
      <c r="M29" s="235"/>
      <c r="N29" s="235"/>
    </row>
    <row r="30" spans="1:14" x14ac:dyDescent="0.25">
      <c r="A30" s="91" t="s">
        <v>47</v>
      </c>
      <c r="B30" s="235" t="s">
        <v>132</v>
      </c>
      <c r="C30" s="235"/>
      <c r="D30" s="235"/>
      <c r="E30" s="235"/>
      <c r="F30" s="235"/>
      <c r="G30" s="235"/>
      <c r="H30" s="235"/>
      <c r="I30" s="235"/>
      <c r="J30" s="235"/>
      <c r="K30" s="235"/>
      <c r="L30" s="235"/>
      <c r="M30" s="235"/>
      <c r="N30" s="208"/>
    </row>
    <row r="31" spans="1:14" x14ac:dyDescent="0.25">
      <c r="A31" s="91" t="s">
        <v>48</v>
      </c>
      <c r="B31" s="235" t="s">
        <v>133</v>
      </c>
      <c r="C31" s="235"/>
      <c r="D31" s="235"/>
      <c r="E31" s="235"/>
      <c r="F31" s="235"/>
      <c r="G31" s="235"/>
      <c r="H31" s="235"/>
      <c r="I31" s="235"/>
      <c r="J31" s="235"/>
      <c r="K31" s="235"/>
      <c r="L31" s="235"/>
      <c r="M31" s="235"/>
      <c r="N31" s="235"/>
    </row>
    <row r="32" spans="1:14" x14ac:dyDescent="0.25">
      <c r="A32" s="91" t="s">
        <v>134</v>
      </c>
      <c r="B32" s="237" t="s">
        <v>135</v>
      </c>
      <c r="C32" s="237"/>
      <c r="D32" s="237"/>
      <c r="E32" s="237"/>
      <c r="F32" s="237"/>
      <c r="G32" s="237"/>
      <c r="H32" s="237"/>
      <c r="I32" s="237"/>
      <c r="J32" s="237"/>
      <c r="K32" s="237"/>
      <c r="L32" s="237"/>
      <c r="M32" s="237"/>
      <c r="N32" s="208"/>
    </row>
    <row r="33" spans="1:14" ht="33.6" customHeight="1" x14ac:dyDescent="0.25">
      <c r="A33" s="92" t="s">
        <v>65</v>
      </c>
      <c r="B33" s="235" t="s">
        <v>136</v>
      </c>
      <c r="C33" s="235"/>
      <c r="D33" s="235"/>
      <c r="E33" s="235"/>
      <c r="F33" s="235"/>
      <c r="G33" s="235"/>
      <c r="H33" s="235"/>
      <c r="I33" s="235"/>
      <c r="J33" s="235"/>
      <c r="K33" s="235"/>
      <c r="L33" s="235"/>
      <c r="M33" s="235"/>
      <c r="N33" s="235"/>
    </row>
    <row r="34" spans="1:14" ht="34.5" customHeight="1" x14ac:dyDescent="0.25">
      <c r="A34" s="93" t="s">
        <v>137</v>
      </c>
      <c r="B34" s="235" t="s">
        <v>138</v>
      </c>
      <c r="C34" s="235"/>
      <c r="D34" s="235"/>
      <c r="E34" s="235"/>
      <c r="F34" s="235"/>
      <c r="G34" s="235"/>
      <c r="H34" s="235"/>
      <c r="I34" s="235"/>
      <c r="J34" s="235"/>
      <c r="K34" s="235"/>
      <c r="L34" s="235"/>
      <c r="M34" s="235"/>
      <c r="N34" s="235"/>
    </row>
    <row r="35" spans="1:14" ht="32.25" customHeight="1" x14ac:dyDescent="0.25">
      <c r="A35" s="93" t="s">
        <v>139</v>
      </c>
      <c r="B35" s="235" t="s">
        <v>140</v>
      </c>
      <c r="C35" s="235"/>
      <c r="D35" s="235"/>
      <c r="E35" s="235"/>
      <c r="F35" s="235"/>
      <c r="G35" s="235"/>
      <c r="H35" s="235"/>
      <c r="I35" s="235"/>
      <c r="J35" s="235"/>
      <c r="K35" s="235"/>
      <c r="L35" s="235"/>
      <c r="M35" s="235"/>
      <c r="N35" s="235"/>
    </row>
    <row r="36" spans="1:14" ht="31.5" customHeight="1" x14ac:dyDescent="0.25">
      <c r="A36" s="91" t="s">
        <v>49</v>
      </c>
      <c r="B36" s="236" t="s">
        <v>141</v>
      </c>
      <c r="C36" s="236"/>
      <c r="D36" s="236"/>
      <c r="E36" s="236"/>
      <c r="F36" s="236"/>
      <c r="G36" s="236"/>
      <c r="H36" s="236"/>
      <c r="I36" s="236"/>
      <c r="J36" s="236"/>
      <c r="K36" s="236"/>
      <c r="L36" s="236"/>
      <c r="M36" s="236"/>
      <c r="N36" s="236"/>
    </row>
    <row r="37" spans="1:14" x14ac:dyDescent="0.25">
      <c r="A37" s="205" t="s">
        <v>44</v>
      </c>
      <c r="B37" s="236" t="s">
        <v>126</v>
      </c>
      <c r="C37" s="236"/>
      <c r="D37" s="236"/>
      <c r="E37" s="236"/>
      <c r="F37" s="236"/>
      <c r="G37" s="236"/>
      <c r="H37" s="236"/>
      <c r="I37" s="236"/>
      <c r="J37" s="236"/>
      <c r="K37" s="236"/>
      <c r="L37" s="236"/>
      <c r="M37" s="236"/>
      <c r="N37" s="236"/>
    </row>
    <row r="38" spans="1:14" ht="32.25" customHeight="1" x14ac:dyDescent="0.25">
      <c r="A38" s="93" t="s">
        <v>50</v>
      </c>
      <c r="B38" s="236" t="s">
        <v>142</v>
      </c>
      <c r="C38" s="236"/>
      <c r="D38" s="236"/>
      <c r="E38" s="236"/>
      <c r="F38" s="236"/>
      <c r="G38" s="236"/>
      <c r="H38" s="236"/>
      <c r="I38" s="236"/>
      <c r="J38" s="236"/>
      <c r="K38" s="236"/>
      <c r="L38" s="236"/>
      <c r="M38" s="236"/>
      <c r="N38" s="236"/>
    </row>
  </sheetData>
  <sheetProtection algorithmName="SHA-512" hashValue="z6kXFoCwigJ7jivEN7whZy6UDXNqyJPPgYxF/nVMXOOhpCFcrTLxBcCwlKaEkANPexlnjJf7f0Uk7acQB0J8Zg==" saltValue="SKZA5YmMxLJj4eP+oJAxLQ==" spinCount="100000" sheet="1" objects="1" scenarios="1"/>
  <mergeCells count="34">
    <mergeCell ref="B15:N15"/>
    <mergeCell ref="A1:N1"/>
    <mergeCell ref="A2:N2"/>
    <mergeCell ref="A3:N3"/>
    <mergeCell ref="A5:N5"/>
    <mergeCell ref="A7:N7"/>
    <mergeCell ref="A8:N8"/>
    <mergeCell ref="A9:N9"/>
    <mergeCell ref="B11:N11"/>
    <mergeCell ref="B12:N12"/>
    <mergeCell ref="B13:N13"/>
    <mergeCell ref="B14:N14"/>
    <mergeCell ref="B27:N27"/>
    <mergeCell ref="B16:N16"/>
    <mergeCell ref="B17:N17"/>
    <mergeCell ref="B18:N18"/>
    <mergeCell ref="B19:N19"/>
    <mergeCell ref="B20:N20"/>
    <mergeCell ref="B21:N21"/>
    <mergeCell ref="B22:N22"/>
    <mergeCell ref="B23:N23"/>
    <mergeCell ref="B24:N24"/>
    <mergeCell ref="B25:N25"/>
    <mergeCell ref="B26:N26"/>
    <mergeCell ref="B35:N35"/>
    <mergeCell ref="B36:N36"/>
    <mergeCell ref="B37:N37"/>
    <mergeCell ref="B38:N38"/>
    <mergeCell ref="B29:N29"/>
    <mergeCell ref="B30:M30"/>
    <mergeCell ref="B31:N31"/>
    <mergeCell ref="B32:M32"/>
    <mergeCell ref="B33:N33"/>
    <mergeCell ref="B34:N34"/>
  </mergeCells>
  <hyperlinks>
    <hyperlink ref="A5" r:id="rId1" xr:uid="{9B0AE3F2-C72E-463C-BA64-E71F6B87635D}"/>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7"/>
  <sheetViews>
    <sheetView zoomScale="80" zoomScaleNormal="80" zoomScalePageLayoutView="110" workbookViewId="0">
      <selection activeCell="K7" sqref="K7"/>
    </sheetView>
  </sheetViews>
  <sheetFormatPr baseColWidth="10" defaultColWidth="11" defaultRowHeight="14.25" x14ac:dyDescent="0.2"/>
  <cols>
    <col min="1" max="1" width="26.125" style="49" bestFit="1" customWidth="1"/>
    <col min="2" max="16384" width="11" style="49"/>
  </cols>
  <sheetData>
    <row r="1" spans="1:2" ht="15" x14ac:dyDescent="0.25">
      <c r="A1" s="139" t="s">
        <v>74</v>
      </c>
      <c r="B1" s="139">
        <f>Ausblenden!A68</f>
        <v>2026</v>
      </c>
    </row>
    <row r="3" spans="1:2" ht="15" x14ac:dyDescent="0.25">
      <c r="A3" s="94" t="s">
        <v>19</v>
      </c>
      <c r="B3" s="22" t="str">
        <f>'Deckblatt 2026'!C3</f>
        <v>Jugendverbandsarbeit/Dachorganisationen</v>
      </c>
    </row>
    <row r="4" spans="1:2" ht="15" x14ac:dyDescent="0.25">
      <c r="A4" s="94" t="s">
        <v>43</v>
      </c>
      <c r="B4" s="22" t="str">
        <f>'Deckblatt 2026'!C5</f>
        <v>stadtweit</v>
      </c>
    </row>
    <row r="5" spans="1:2" ht="15" x14ac:dyDescent="0.25">
      <c r="A5" s="95" t="s">
        <v>0</v>
      </c>
      <c r="B5" s="22">
        <f>'Deckblatt 2026'!C7</f>
        <v>0</v>
      </c>
    </row>
    <row r="6" spans="1:2" ht="15" x14ac:dyDescent="0.25">
      <c r="A6" s="51" t="s">
        <v>68</v>
      </c>
      <c r="B6" s="22">
        <f>'Deckblatt 2026'!C9</f>
        <v>0</v>
      </c>
    </row>
    <row r="7" spans="1:2" ht="15" x14ac:dyDescent="0.25">
      <c r="A7" s="51" t="s">
        <v>42</v>
      </c>
      <c r="B7" s="189">
        <f>'Deckblatt 2026'!C11</f>
        <v>0</v>
      </c>
    </row>
  </sheetData>
  <sheetProtection algorithmName="SHA-512" hashValue="hXMf3bhFytlc9bz3L7Z0y5g/tf8PR8gxG5m9kNhOIxHFN+WupDkNzeEmZes7TeYKUUf3yceXQ+3oFUsm7fg0TA==" saltValue="MGN/Ws0AmItPcvVeoaUw5g==" spinCount="100000" sheet="1" objects="1" scenarios="1"/>
  <customSheetViews>
    <customSheetView guid="{230BA401-F0C0-4897-9C7E-9DC1DEAEC41D}" fitToPage="1">
      <selection activeCell="J11" sqref="J11"/>
      <pageMargins left="0.70866141732283472" right="0.70866141732283472" top="0.78740157480314965" bottom="0.78740157480314965" header="0.31496062992125984" footer="0.31496062992125984"/>
      <pageSetup paperSize="9" orientation="landscape" r:id="rId1"/>
      <headerFooter>
        <oddHeader xml:space="preserve">&amp;L&amp;"-,Fett"&amp;A 2024
</oddHeader>
      </headerFooter>
    </customSheetView>
    <customSheetView guid="{BCBC1B11-4E9B-4E8B-8945-781F487FE216}">
      <selection activeCell="P31" sqref="P31"/>
      <pageMargins left="0.7" right="0.7" top="0.78740157499999996" bottom="0.78740157499999996" header="0.3" footer="0.3"/>
    </customSheetView>
  </customSheetViews>
  <pageMargins left="0.70866141732283472" right="0.70866141732283472" top="0.78740157480314965" bottom="0.78740157480314965" header="0.31496062992125984" footer="0.31496062992125984"/>
  <pageSetup paperSize="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96" t="s">
        <v>20</v>
      </c>
      <c r="C2" s="1" t="s">
        <v>22</v>
      </c>
    </row>
    <row r="3" spans="1:3" x14ac:dyDescent="0.25">
      <c r="A3" s="197" t="s">
        <v>79</v>
      </c>
      <c r="C3" s="1" t="s">
        <v>23</v>
      </c>
    </row>
    <row r="4" spans="1:3" x14ac:dyDescent="0.25">
      <c r="A4" s="197" t="s">
        <v>80</v>
      </c>
      <c r="C4" s="1" t="s">
        <v>24</v>
      </c>
    </row>
    <row r="5" spans="1:3" x14ac:dyDescent="0.25">
      <c r="A5" s="197" t="s">
        <v>81</v>
      </c>
      <c r="C5" s="1" t="s">
        <v>21</v>
      </c>
    </row>
    <row r="6" spans="1:3" x14ac:dyDescent="0.25">
      <c r="A6" s="197" t="s">
        <v>82</v>
      </c>
      <c r="C6" s="1" t="s">
        <v>33</v>
      </c>
    </row>
    <row r="7" spans="1:3" x14ac:dyDescent="0.25">
      <c r="A7" s="196" t="s">
        <v>146</v>
      </c>
      <c r="C7" s="1" t="s">
        <v>29</v>
      </c>
    </row>
    <row r="8" spans="1:3" x14ac:dyDescent="0.25">
      <c r="A8" s="196" t="s">
        <v>83</v>
      </c>
      <c r="C8" s="1" t="s">
        <v>25</v>
      </c>
    </row>
    <row r="9" spans="1:3" x14ac:dyDescent="0.25">
      <c r="A9" s="196" t="s">
        <v>84</v>
      </c>
      <c r="C9" s="1" t="s">
        <v>26</v>
      </c>
    </row>
    <row r="10" spans="1:3" x14ac:dyDescent="0.25">
      <c r="A10" s="196" t="s">
        <v>85</v>
      </c>
      <c r="C10" s="1" t="s">
        <v>27</v>
      </c>
    </row>
    <row r="11" spans="1:3" x14ac:dyDescent="0.25">
      <c r="A11" s="196" t="s">
        <v>86</v>
      </c>
      <c r="C11" s="1" t="s">
        <v>28</v>
      </c>
    </row>
    <row r="12" spans="1:3" x14ac:dyDescent="0.25">
      <c r="A12" s="197" t="s">
        <v>87</v>
      </c>
      <c r="C12" s="9" t="s">
        <v>34</v>
      </c>
    </row>
    <row r="13" spans="1:3" x14ac:dyDescent="0.25">
      <c r="A13" s="196" t="s">
        <v>88</v>
      </c>
    </row>
    <row r="14" spans="1:3" x14ac:dyDescent="0.25">
      <c r="A14" s="196" t="s">
        <v>147</v>
      </c>
    </row>
    <row r="15" spans="1:3" x14ac:dyDescent="0.25">
      <c r="A15" s="196" t="s">
        <v>89</v>
      </c>
    </row>
    <row r="16" spans="1:3" x14ac:dyDescent="0.25">
      <c r="A16" s="196" t="s">
        <v>90</v>
      </c>
    </row>
    <row r="17" spans="1:1" x14ac:dyDescent="0.25">
      <c r="A17" s="196" t="s">
        <v>91</v>
      </c>
    </row>
    <row r="18" spans="1:1" x14ac:dyDescent="0.25">
      <c r="A18" s="196" t="s">
        <v>92</v>
      </c>
    </row>
    <row r="19" spans="1:1" x14ac:dyDescent="0.25">
      <c r="A19" s="196" t="s">
        <v>93</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S51" sqref="S51"/>
    </sheetView>
  </sheetViews>
  <sheetFormatPr baseColWidth="10" defaultColWidth="10.625" defaultRowHeight="15" x14ac:dyDescent="0.25"/>
  <cols>
    <col min="1" max="1" width="16.875" style="55" bestFit="1" customWidth="1"/>
    <col min="2" max="8" width="10.625" style="55"/>
    <col min="9" max="9" width="12.25" style="55" customWidth="1"/>
    <col min="10" max="10" width="10.625" style="55"/>
    <col min="11" max="11" width="42.375" style="55" customWidth="1"/>
    <col min="12" max="16384" width="10.625" style="55"/>
  </cols>
  <sheetData>
    <row r="1" spans="1:11" ht="18.75" x14ac:dyDescent="0.3">
      <c r="A1" s="137" t="s">
        <v>70</v>
      </c>
      <c r="B1" s="137">
        <f>Ausblenden!A68</f>
        <v>2026</v>
      </c>
    </row>
    <row r="3" spans="1:11" ht="15.75" x14ac:dyDescent="0.25">
      <c r="A3" s="94" t="s">
        <v>0</v>
      </c>
      <c r="B3" s="53">
        <f>'Deckblatt 2026'!C7</f>
        <v>0</v>
      </c>
      <c r="C3" s="54"/>
      <c r="D3" s="16"/>
      <c r="E3" s="54"/>
      <c r="F3" s="54"/>
      <c r="G3" s="54"/>
      <c r="H3" s="54"/>
      <c r="I3" s="52"/>
      <c r="J3" s="52"/>
      <c r="K3" s="17"/>
    </row>
    <row r="4" spans="1:11" ht="15.75" x14ac:dyDescent="0.25">
      <c r="A4" s="94" t="s">
        <v>68</v>
      </c>
      <c r="B4" s="53">
        <f>'Deckblatt 2026'!C9</f>
        <v>0</v>
      </c>
      <c r="C4" s="56"/>
      <c r="D4" s="56"/>
      <c r="E4" s="56"/>
      <c r="F4" s="56"/>
      <c r="G4" s="54"/>
      <c r="H4" s="54"/>
      <c r="I4" s="18"/>
      <c r="J4" s="19"/>
      <c r="K4" s="20"/>
    </row>
    <row r="5" spans="1:11" x14ac:dyDescent="0.25">
      <c r="A5" s="95" t="s">
        <v>42</v>
      </c>
      <c r="B5" s="186">
        <f>'Deckblatt 2026'!C11</f>
        <v>0</v>
      </c>
    </row>
    <row r="6" spans="1:11" x14ac:dyDescent="0.25">
      <c r="A6" s="12"/>
    </row>
  </sheetData>
  <sheetProtection algorithmName="SHA-512" hashValue="g+6Wrbe/WM6JLl6b/SrF+wY4ENT1feYb/BMTT+KdabeY6ioVWC/QtYFpO0SwYT85spcx2pGM5QHmw8D2251Aqg==" saltValue="nwgq4odN4skbpeI8dTn8og==" spinCount="100000" sheet="1" objects="1" scenarios="1"/>
  <customSheetViews>
    <customSheetView guid="{230BA401-F0C0-4897-9C7E-9DC1DEAEC41D}" showPageBreaks="1" fitToPage="1" view="pageLayout">
      <selection activeCell="H63" sqref="H63"/>
      <pageMargins left="0.70866141732283472" right="0.70866141732283472" top="0.78740157480314965" bottom="0.78740157480314965" header="0.31496062992125984" footer="0.31496062992125984"/>
      <pageSetup paperSize="9" scale="60" orientation="landscape" r:id="rId1"/>
      <headerFooter>
        <oddHeader xml:space="preserve">&amp;L&amp;"-,Fett"&amp;A
</oddHeader>
      </headerFooter>
    </customSheetView>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2"/>
      <headerFooter>
        <oddHeader xml:space="preserve">&amp;L&amp;"Arial,Fett"&amp;A
</oddHeader>
      </headerFooter>
    </customSheetView>
  </customSheetViews>
  <pageMargins left="0.70866141732283472" right="0.70866141732283472" top="0.78740157480314965" bottom="0.78740157480314965" header="0.31496062992125984" footer="0.31496062992125984"/>
  <pageSetup paperSize="9" scale="58"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zoomScale="80" zoomScaleNormal="80" workbookViewId="0">
      <selection activeCell="B5" sqref="B5"/>
    </sheetView>
  </sheetViews>
  <sheetFormatPr baseColWidth="10" defaultColWidth="10.625" defaultRowHeight="14.25" x14ac:dyDescent="0.2"/>
  <cols>
    <col min="1" max="1" width="19.375" style="14" bestFit="1" customWidth="1"/>
    <col min="2" max="8" width="10.625" style="14"/>
    <col min="9" max="9" width="10.625" style="14" customWidth="1"/>
    <col min="10" max="10" width="42.875" style="14" customWidth="1"/>
    <col min="11" max="16384" width="10.625" style="14"/>
  </cols>
  <sheetData>
    <row r="1" spans="1:10" ht="18.75" x14ac:dyDescent="0.3">
      <c r="A1" s="137" t="s">
        <v>71</v>
      </c>
      <c r="B1" s="137">
        <f>Ausblenden!A68</f>
        <v>2026</v>
      </c>
    </row>
    <row r="3" spans="1:10" ht="15.75" x14ac:dyDescent="0.25">
      <c r="A3" s="94" t="s">
        <v>0</v>
      </c>
      <c r="B3" s="21">
        <f>'Deckblatt 2026'!C7</f>
        <v>0</v>
      </c>
      <c r="C3" s="15"/>
      <c r="D3" s="16"/>
      <c r="E3" s="15"/>
      <c r="F3" s="15"/>
      <c r="H3" s="241"/>
      <c r="I3" s="241"/>
      <c r="J3" s="17"/>
    </row>
    <row r="4" spans="1:10" ht="15.75" x14ac:dyDescent="0.25">
      <c r="A4" s="94" t="s">
        <v>68</v>
      </c>
      <c r="B4" s="21">
        <f>'Deckblatt 2026'!C9</f>
        <v>0</v>
      </c>
      <c r="C4" s="15" t="s">
        <v>39</v>
      </c>
      <c r="D4" s="16"/>
      <c r="E4" s="15"/>
      <c r="F4" s="15"/>
      <c r="H4" s="18"/>
      <c r="I4" s="19"/>
      <c r="J4" s="20"/>
    </row>
    <row r="5" spans="1:10" ht="15" x14ac:dyDescent="0.25">
      <c r="A5" s="95" t="s">
        <v>42</v>
      </c>
      <c r="B5" s="187">
        <f>'Deckblatt 2026'!C11</f>
        <v>0</v>
      </c>
    </row>
    <row r="6" spans="1:10" ht="15" x14ac:dyDescent="0.25">
      <c r="A6" s="45"/>
    </row>
  </sheetData>
  <sheetProtection algorithmName="SHA-512" hashValue="GniAouLJPS4PcHd1avwMFNdROgaIRABSMdg6KzSgehU4EKBA5VYckkT0vMau9+E2IJmg22gLItRzYBnLSY30Qw==" saltValue="wEWcT9EZA7TsvD00KWCiJQ==" spinCount="100000" sheet="1" objects="1" scenarios="1"/>
  <customSheetViews>
    <customSheetView guid="{230BA401-F0C0-4897-9C7E-9DC1DEAEC41D}" showPageBreaks="1" fitToPage="1" view="pageLayout">
      <selection activeCell="G63" sqref="G63"/>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2"/>
      <headerFooter>
        <oddHeader xml:space="preserve">&amp;L&amp;A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K98"/>
  <sheetViews>
    <sheetView topLeftCell="A43" zoomScale="70" zoomScaleNormal="70" workbookViewId="0">
      <selection activeCell="D73" sqref="D73"/>
    </sheetView>
  </sheetViews>
  <sheetFormatPr baseColWidth="10" defaultColWidth="10.625" defaultRowHeight="15" x14ac:dyDescent="0.25"/>
  <cols>
    <col min="1" max="2" width="10.625" style="97"/>
    <col min="3" max="3" width="26.375" style="97" bestFit="1" customWidth="1"/>
    <col min="4" max="4" width="27" style="97" bestFit="1" customWidth="1"/>
    <col min="5" max="5" width="26.375" style="97" bestFit="1" customWidth="1"/>
    <col min="6" max="6" width="26.25" style="97" bestFit="1" customWidth="1"/>
    <col min="7" max="7" width="26.5" style="97" bestFit="1" customWidth="1"/>
    <col min="8" max="8" width="26.125" style="97" bestFit="1" customWidth="1"/>
    <col min="9" max="16384" width="10.625" style="97"/>
  </cols>
  <sheetData>
    <row r="1" spans="1:11" x14ac:dyDescent="0.25">
      <c r="A1" s="96" t="s">
        <v>35</v>
      </c>
    </row>
    <row r="2" spans="1:11" x14ac:dyDescent="0.25">
      <c r="A2" s="98" t="s">
        <v>32</v>
      </c>
      <c r="B2" s="99"/>
      <c r="C2" s="99"/>
      <c r="E2" s="99" t="s">
        <v>67</v>
      </c>
      <c r="F2" s="99"/>
      <c r="G2" s="99"/>
    </row>
    <row r="3" spans="1:11" x14ac:dyDescent="0.25">
      <c r="A3" s="100" t="s">
        <v>37</v>
      </c>
      <c r="B3" s="100" t="s">
        <v>38</v>
      </c>
      <c r="C3" s="190" t="s">
        <v>75</v>
      </c>
      <c r="E3" s="98" t="s">
        <v>45</v>
      </c>
      <c r="F3" s="101" t="s">
        <v>46</v>
      </c>
      <c r="G3" s="102" t="s">
        <v>31</v>
      </c>
    </row>
    <row r="4" spans="1:11" x14ac:dyDescent="0.25">
      <c r="A4" s="98">
        <f>Jahresübersicht!B21</f>
        <v>0</v>
      </c>
      <c r="B4" s="98">
        <f>Jahresübersicht!C21</f>
        <v>0</v>
      </c>
      <c r="C4" s="98">
        <f>Jahresübersicht!D21</f>
        <v>0</v>
      </c>
      <c r="E4" s="98">
        <f>Jahresübersicht!F21</f>
        <v>0</v>
      </c>
      <c r="F4" s="98">
        <f>Jahresübersicht!G21</f>
        <v>0</v>
      </c>
      <c r="G4" s="98">
        <f>Jahresübersicht!H21</f>
        <v>0</v>
      </c>
    </row>
    <row r="6" spans="1:11" x14ac:dyDescent="0.25">
      <c r="A6" s="98" t="s">
        <v>58</v>
      </c>
      <c r="B6" s="98"/>
      <c r="C6" s="98"/>
      <c r="E6" s="103" t="str">
        <f>Jahresübersicht!R7</f>
        <v>Anzahl</v>
      </c>
    </row>
    <row r="7" spans="1:11" ht="30" x14ac:dyDescent="0.25">
      <c r="A7" s="104" t="s">
        <v>47</v>
      </c>
      <c r="B7" s="104" t="s">
        <v>48</v>
      </c>
      <c r="C7" s="104" t="s">
        <v>66</v>
      </c>
      <c r="E7" s="104" t="str">
        <f>Jahresübersicht!R8</f>
        <v>sonstige Formate (ohne Zählung der Nutzenden)</v>
      </c>
    </row>
    <row r="8" spans="1:11" x14ac:dyDescent="0.25">
      <c r="A8" s="105">
        <f>Jahresübersicht!J21</f>
        <v>0</v>
      </c>
      <c r="B8" s="105">
        <f>Jahresübersicht!K21</f>
        <v>0</v>
      </c>
      <c r="C8" s="105">
        <f>Jahresübersicht!L21</f>
        <v>0</v>
      </c>
      <c r="E8" s="98">
        <f>Jahresübersicht!R21</f>
        <v>0</v>
      </c>
    </row>
    <row r="9" spans="1:11" x14ac:dyDescent="0.25">
      <c r="A9" s="106"/>
      <c r="B9" s="106"/>
      <c r="C9" s="106"/>
      <c r="D9" s="106"/>
      <c r="E9" s="106"/>
      <c r="F9" s="106"/>
      <c r="G9" s="106"/>
      <c r="H9" s="106"/>
    </row>
    <row r="10" spans="1:11" x14ac:dyDescent="0.25">
      <c r="A10" s="106"/>
      <c r="B10" s="106"/>
      <c r="C10" s="106"/>
      <c r="D10" s="106"/>
      <c r="G10" s="106"/>
      <c r="H10" s="106"/>
    </row>
    <row r="11" spans="1:11" x14ac:dyDescent="0.25">
      <c r="A11" s="98" t="s">
        <v>59</v>
      </c>
      <c r="B11" s="98"/>
      <c r="C11" s="98"/>
      <c r="G11" s="106"/>
      <c r="H11" s="106"/>
      <c r="I11" s="106"/>
      <c r="J11" s="106"/>
      <c r="K11" s="106"/>
    </row>
    <row r="12" spans="1:11" ht="60" x14ac:dyDescent="0.25">
      <c r="A12" s="104" t="s">
        <v>55</v>
      </c>
      <c r="B12" s="104" t="s">
        <v>56</v>
      </c>
      <c r="C12" s="104" t="s">
        <v>57</v>
      </c>
      <c r="G12" s="107"/>
      <c r="H12" s="107"/>
      <c r="I12" s="107"/>
      <c r="J12" s="107"/>
      <c r="K12" s="107"/>
    </row>
    <row r="13" spans="1:11" x14ac:dyDescent="0.25">
      <c r="A13" s="108">
        <f>Jahresübersicht!N21</f>
        <v>0</v>
      </c>
      <c r="B13" s="108">
        <f>Jahresübersicht!O21</f>
        <v>0</v>
      </c>
      <c r="C13" s="108">
        <f>Jahresübersicht!P21</f>
        <v>0</v>
      </c>
      <c r="G13" s="106"/>
      <c r="H13" s="106"/>
      <c r="I13" s="106"/>
      <c r="J13" s="106"/>
      <c r="K13" s="106"/>
    </row>
    <row r="16" spans="1:11" x14ac:dyDescent="0.25">
      <c r="A16" s="109" t="s">
        <v>36</v>
      </c>
      <c r="B16" s="106"/>
      <c r="C16" s="106"/>
      <c r="D16" s="106"/>
    </row>
    <row r="17" spans="1:8" x14ac:dyDescent="0.25">
      <c r="A17" s="99" t="s">
        <v>32</v>
      </c>
      <c r="B17" s="98"/>
      <c r="C17" s="98"/>
      <c r="D17" s="98"/>
      <c r="F17" s="103" t="str">
        <f>Jahresübersicht!R7</f>
        <v>Anzahl</v>
      </c>
      <c r="G17" s="98"/>
    </row>
    <row r="18" spans="1:8" ht="30" x14ac:dyDescent="0.25">
      <c r="A18" s="98"/>
      <c r="B18" s="110" t="s">
        <v>37</v>
      </c>
      <c r="C18" s="104" t="s">
        <v>38</v>
      </c>
      <c r="D18" s="104" t="s">
        <v>75</v>
      </c>
      <c r="F18" s="104" t="str">
        <f>Jahresübersicht!R8</f>
        <v>sonstige Formate (ohne Zählung der Nutzenden)</v>
      </c>
      <c r="G18" s="98"/>
    </row>
    <row r="19" spans="1:8" x14ac:dyDescent="0.25">
      <c r="A19" s="98" t="s">
        <v>2</v>
      </c>
      <c r="B19" s="105">
        <f>Jahresübersicht!B9</f>
        <v>0</v>
      </c>
      <c r="C19" s="105">
        <f>Jahresübersicht!C9</f>
        <v>0</v>
      </c>
      <c r="D19" s="105">
        <f>Jahresübersicht!D9</f>
        <v>0</v>
      </c>
      <c r="F19" s="98" t="str">
        <f>Jahresübersicht!A9</f>
        <v>Januar</v>
      </c>
      <c r="G19" s="98">
        <f>Jahresübersicht!R9</f>
        <v>0</v>
      </c>
    </row>
    <row r="20" spans="1:8" x14ac:dyDescent="0.25">
      <c r="A20" s="98" t="s">
        <v>3</v>
      </c>
      <c r="B20" s="105">
        <f>Jahresübersicht!B10</f>
        <v>0</v>
      </c>
      <c r="C20" s="105">
        <f>Jahresübersicht!C10</f>
        <v>0</v>
      </c>
      <c r="D20" s="105">
        <f>Jahresübersicht!D10</f>
        <v>0</v>
      </c>
      <c r="F20" s="98" t="str">
        <f>Jahresübersicht!A10</f>
        <v>Februar</v>
      </c>
      <c r="G20" s="98">
        <f>Jahresübersicht!R10</f>
        <v>0</v>
      </c>
    </row>
    <row r="21" spans="1:8" x14ac:dyDescent="0.25">
      <c r="A21" s="98" t="s">
        <v>4</v>
      </c>
      <c r="B21" s="105">
        <f>Jahresübersicht!B11</f>
        <v>0</v>
      </c>
      <c r="C21" s="108">
        <f>Jahresübersicht!C11</f>
        <v>0</v>
      </c>
      <c r="D21" s="105">
        <f>Jahresübersicht!D11</f>
        <v>0</v>
      </c>
      <c r="F21" s="98" t="str">
        <f>Jahresübersicht!A11</f>
        <v>März</v>
      </c>
      <c r="G21" s="98">
        <f>Jahresübersicht!R11</f>
        <v>0</v>
      </c>
    </row>
    <row r="22" spans="1:8" x14ac:dyDescent="0.25">
      <c r="A22" s="98" t="s">
        <v>5</v>
      </c>
      <c r="B22" s="105">
        <f>Jahresübersicht!B12</f>
        <v>0</v>
      </c>
      <c r="C22" s="108">
        <f>Jahresübersicht!C12</f>
        <v>0</v>
      </c>
      <c r="D22" s="105">
        <f>Jahresübersicht!D12</f>
        <v>0</v>
      </c>
      <c r="F22" s="98" t="str">
        <f>Jahresübersicht!A12</f>
        <v>April</v>
      </c>
      <c r="G22" s="98">
        <f>Jahresübersicht!R12</f>
        <v>0</v>
      </c>
    </row>
    <row r="23" spans="1:8" x14ac:dyDescent="0.25">
      <c r="A23" s="98" t="s">
        <v>6</v>
      </c>
      <c r="B23" s="105">
        <f>Jahresübersicht!B13</f>
        <v>0</v>
      </c>
      <c r="C23" s="108">
        <f>Jahresübersicht!C13</f>
        <v>0</v>
      </c>
      <c r="D23" s="105">
        <f>Jahresübersicht!D13</f>
        <v>0</v>
      </c>
      <c r="F23" s="98" t="str">
        <f>Jahresübersicht!A13</f>
        <v>Mai</v>
      </c>
      <c r="G23" s="98">
        <f>Jahresübersicht!R13</f>
        <v>0</v>
      </c>
    </row>
    <row r="24" spans="1:8" x14ac:dyDescent="0.25">
      <c r="A24" s="98" t="s">
        <v>7</v>
      </c>
      <c r="B24" s="105">
        <f>Jahresübersicht!B14</f>
        <v>0</v>
      </c>
      <c r="C24" s="108">
        <f>Jahresübersicht!C14</f>
        <v>0</v>
      </c>
      <c r="D24" s="105">
        <f>Jahresübersicht!D14</f>
        <v>0</v>
      </c>
      <c r="F24" s="98" t="str">
        <f>Jahresübersicht!A14</f>
        <v>Juni</v>
      </c>
      <c r="G24" s="98">
        <f>Jahresübersicht!R14</f>
        <v>0</v>
      </c>
    </row>
    <row r="25" spans="1:8" x14ac:dyDescent="0.25">
      <c r="A25" s="98" t="s">
        <v>8</v>
      </c>
      <c r="B25" s="105">
        <f>Jahresübersicht!B15</f>
        <v>0</v>
      </c>
      <c r="C25" s="108">
        <f>Jahresübersicht!C15</f>
        <v>0</v>
      </c>
      <c r="D25" s="105">
        <f>Jahresübersicht!D15</f>
        <v>0</v>
      </c>
      <c r="F25" s="98" t="str">
        <f>Jahresübersicht!A15</f>
        <v>Juli</v>
      </c>
      <c r="G25" s="98">
        <f>Jahresübersicht!R15</f>
        <v>0</v>
      </c>
    </row>
    <row r="26" spans="1:8" x14ac:dyDescent="0.25">
      <c r="A26" s="98" t="s">
        <v>9</v>
      </c>
      <c r="B26" s="105">
        <f>Jahresübersicht!B16</f>
        <v>0</v>
      </c>
      <c r="C26" s="108">
        <f>Jahresübersicht!C16</f>
        <v>0</v>
      </c>
      <c r="D26" s="105">
        <f>Jahresübersicht!D16</f>
        <v>0</v>
      </c>
      <c r="F26" s="98" t="str">
        <f>Jahresübersicht!A16</f>
        <v>August</v>
      </c>
      <c r="G26" s="98">
        <f>Jahresübersicht!R16</f>
        <v>0</v>
      </c>
    </row>
    <row r="27" spans="1:8" x14ac:dyDescent="0.25">
      <c r="A27" s="98" t="s">
        <v>10</v>
      </c>
      <c r="B27" s="105">
        <f>Jahresübersicht!B17</f>
        <v>0</v>
      </c>
      <c r="C27" s="108">
        <f>Jahresübersicht!C17</f>
        <v>0</v>
      </c>
      <c r="D27" s="105">
        <f>Jahresübersicht!D17</f>
        <v>0</v>
      </c>
      <c r="F27" s="98" t="str">
        <f>Jahresübersicht!A17</f>
        <v>September</v>
      </c>
      <c r="G27" s="98">
        <f>Jahresübersicht!R17</f>
        <v>0</v>
      </c>
    </row>
    <row r="28" spans="1:8" x14ac:dyDescent="0.25">
      <c r="A28" s="98" t="s">
        <v>11</v>
      </c>
      <c r="B28" s="105">
        <f>Jahresübersicht!B18</f>
        <v>0</v>
      </c>
      <c r="C28" s="108">
        <f>Jahresübersicht!C18</f>
        <v>0</v>
      </c>
      <c r="D28" s="105">
        <f>Jahresübersicht!D18</f>
        <v>0</v>
      </c>
      <c r="F28" s="98" t="str">
        <f>Jahresübersicht!A18</f>
        <v>Oktober</v>
      </c>
      <c r="G28" s="98">
        <f>Jahresübersicht!R18</f>
        <v>0</v>
      </c>
    </row>
    <row r="29" spans="1:8" x14ac:dyDescent="0.25">
      <c r="A29" s="98" t="s">
        <v>12</v>
      </c>
      <c r="B29" s="105">
        <f>Jahresübersicht!B19</f>
        <v>0</v>
      </c>
      <c r="C29" s="108">
        <f>Jahresübersicht!C19</f>
        <v>0</v>
      </c>
      <c r="D29" s="105">
        <f>Jahresübersicht!D19</f>
        <v>0</v>
      </c>
      <c r="F29" s="98" t="str">
        <f>Jahresübersicht!A19</f>
        <v>November</v>
      </c>
      <c r="G29" s="98">
        <f>Jahresübersicht!R19</f>
        <v>0</v>
      </c>
    </row>
    <row r="30" spans="1:8" x14ac:dyDescent="0.25">
      <c r="A30" s="98" t="s">
        <v>13</v>
      </c>
      <c r="B30" s="105">
        <f>Jahresübersicht!B20</f>
        <v>0</v>
      </c>
      <c r="C30" s="108">
        <f>Jahresübersicht!C20</f>
        <v>0</v>
      </c>
      <c r="D30" s="105">
        <f>Jahresübersicht!D20</f>
        <v>0</v>
      </c>
      <c r="E30" s="106"/>
      <c r="F30" s="98" t="str">
        <f>Jahresübersicht!A20</f>
        <v>Dezember</v>
      </c>
      <c r="G30" s="98">
        <f>Jahresübersicht!R20</f>
        <v>0</v>
      </c>
      <c r="H30" s="106"/>
    </row>
    <row r="31" spans="1:8" x14ac:dyDescent="0.25">
      <c r="E31" s="106"/>
      <c r="H31" s="106"/>
    </row>
    <row r="32" spans="1:8" ht="15.75" thickBot="1" x14ac:dyDescent="0.3">
      <c r="E32" s="106"/>
      <c r="H32" s="106"/>
    </row>
    <row r="33" spans="1:9" ht="15.75" thickBot="1" x14ac:dyDescent="0.3">
      <c r="A33" s="111" t="s">
        <v>67</v>
      </c>
      <c r="B33" s="112"/>
      <c r="C33" s="113"/>
      <c r="D33" s="114"/>
      <c r="E33" s="106"/>
      <c r="F33" s="115" t="str">
        <f>Jahresübersicht!J7</f>
        <v>Nutzungen nach Status</v>
      </c>
      <c r="G33" s="116"/>
      <c r="H33" s="116"/>
      <c r="I33" s="116"/>
    </row>
    <row r="34" spans="1:9" x14ac:dyDescent="0.25">
      <c r="B34" s="117" t="str">
        <f>Jahresübersicht!F8</f>
        <v>0-13</v>
      </c>
      <c r="C34" s="117" t="str">
        <f>Jahresübersicht!G8</f>
        <v>14-26</v>
      </c>
      <c r="D34" s="118" t="str">
        <f>Jahresübersicht!H8</f>
        <v>ab 27</v>
      </c>
      <c r="E34" s="106"/>
      <c r="F34" s="119"/>
      <c r="G34" s="120" t="s">
        <v>47</v>
      </c>
      <c r="H34" s="120" t="s">
        <v>48</v>
      </c>
      <c r="I34" s="120" t="s">
        <v>66</v>
      </c>
    </row>
    <row r="35" spans="1:9" x14ac:dyDescent="0.25">
      <c r="A35" s="98" t="s">
        <v>2</v>
      </c>
      <c r="B35" s="105">
        <f>Jahresübersicht!F9</f>
        <v>0</v>
      </c>
      <c r="C35" s="105">
        <f>Jahresübersicht!G9</f>
        <v>0</v>
      </c>
      <c r="D35" s="105">
        <f>Jahresübersicht!H9</f>
        <v>0</v>
      </c>
      <c r="E35" s="106"/>
      <c r="F35" s="117" t="s">
        <v>2</v>
      </c>
      <c r="G35" s="105">
        <f>Jahresübersicht!J9</f>
        <v>0</v>
      </c>
      <c r="H35" s="105">
        <f>Jahresübersicht!K9</f>
        <v>0</v>
      </c>
      <c r="I35" s="105">
        <f>Jahresübersicht!L9</f>
        <v>0</v>
      </c>
    </row>
    <row r="36" spans="1:9" x14ac:dyDescent="0.25">
      <c r="A36" s="98" t="s">
        <v>3</v>
      </c>
      <c r="B36" s="105">
        <f>Jahresübersicht!F10</f>
        <v>0</v>
      </c>
      <c r="C36" s="105">
        <f>Jahresübersicht!G10</f>
        <v>0</v>
      </c>
      <c r="D36" s="105">
        <f>Jahresübersicht!H10</f>
        <v>0</v>
      </c>
      <c r="E36" s="106"/>
      <c r="F36" s="98" t="s">
        <v>3</v>
      </c>
      <c r="G36" s="105">
        <f>Jahresübersicht!J10</f>
        <v>0</v>
      </c>
      <c r="H36" s="105">
        <f>Jahresübersicht!K10</f>
        <v>0</v>
      </c>
      <c r="I36" s="105">
        <f>Jahresübersicht!L10</f>
        <v>0</v>
      </c>
    </row>
    <row r="37" spans="1:9" x14ac:dyDescent="0.25">
      <c r="A37" s="98" t="s">
        <v>4</v>
      </c>
      <c r="B37" s="105">
        <f>Jahresübersicht!F11</f>
        <v>0</v>
      </c>
      <c r="C37" s="105">
        <f>Jahresübersicht!G11</f>
        <v>0</v>
      </c>
      <c r="D37" s="105">
        <f>Jahresübersicht!H11</f>
        <v>0</v>
      </c>
      <c r="F37" s="98" t="s">
        <v>4</v>
      </c>
      <c r="G37" s="105">
        <f>Jahresübersicht!J11</f>
        <v>0</v>
      </c>
      <c r="H37" s="105">
        <f>Jahresübersicht!K11</f>
        <v>0</v>
      </c>
      <c r="I37" s="105">
        <f>Jahresübersicht!L11</f>
        <v>0</v>
      </c>
    </row>
    <row r="38" spans="1:9" x14ac:dyDescent="0.25">
      <c r="A38" s="98" t="s">
        <v>5</v>
      </c>
      <c r="B38" s="105">
        <f>Jahresübersicht!F12</f>
        <v>0</v>
      </c>
      <c r="C38" s="105">
        <f>Jahresübersicht!G12</f>
        <v>0</v>
      </c>
      <c r="D38" s="105">
        <f>Jahresübersicht!H12</f>
        <v>0</v>
      </c>
      <c r="F38" s="98" t="s">
        <v>5</v>
      </c>
      <c r="G38" s="105">
        <f>Jahresübersicht!J12</f>
        <v>0</v>
      </c>
      <c r="H38" s="105">
        <f>Jahresübersicht!K12</f>
        <v>0</v>
      </c>
      <c r="I38" s="105">
        <f>Jahresübersicht!L12</f>
        <v>0</v>
      </c>
    </row>
    <row r="39" spans="1:9" x14ac:dyDescent="0.25">
      <c r="A39" s="98" t="s">
        <v>6</v>
      </c>
      <c r="B39" s="105">
        <f>Jahresübersicht!F13</f>
        <v>0</v>
      </c>
      <c r="C39" s="105">
        <f>Jahresübersicht!G13</f>
        <v>0</v>
      </c>
      <c r="D39" s="105">
        <f>Jahresübersicht!H13</f>
        <v>0</v>
      </c>
      <c r="F39" s="98" t="s">
        <v>6</v>
      </c>
      <c r="G39" s="105">
        <f>Jahresübersicht!J13</f>
        <v>0</v>
      </c>
      <c r="H39" s="105">
        <f>Jahresübersicht!K13</f>
        <v>0</v>
      </c>
      <c r="I39" s="105">
        <f>Jahresübersicht!L13</f>
        <v>0</v>
      </c>
    </row>
    <row r="40" spans="1:9" x14ac:dyDescent="0.25">
      <c r="A40" s="98" t="s">
        <v>7</v>
      </c>
      <c r="B40" s="105">
        <f>Jahresübersicht!F14</f>
        <v>0</v>
      </c>
      <c r="C40" s="105">
        <f>Jahresübersicht!G14</f>
        <v>0</v>
      </c>
      <c r="D40" s="105">
        <f>Jahresübersicht!H14</f>
        <v>0</v>
      </c>
      <c r="F40" s="98" t="s">
        <v>7</v>
      </c>
      <c r="G40" s="105">
        <f>Jahresübersicht!J14</f>
        <v>0</v>
      </c>
      <c r="H40" s="105">
        <f>Jahresübersicht!K14</f>
        <v>0</v>
      </c>
      <c r="I40" s="105">
        <f>Jahresübersicht!L14</f>
        <v>0</v>
      </c>
    </row>
    <row r="41" spans="1:9" x14ac:dyDescent="0.25">
      <c r="A41" s="98" t="s">
        <v>8</v>
      </c>
      <c r="B41" s="105">
        <f>Jahresübersicht!F15</f>
        <v>0</v>
      </c>
      <c r="C41" s="105">
        <f>Jahresübersicht!G15</f>
        <v>0</v>
      </c>
      <c r="D41" s="105">
        <f>Jahresübersicht!H15</f>
        <v>0</v>
      </c>
      <c r="F41" s="98" t="s">
        <v>8</v>
      </c>
      <c r="G41" s="105">
        <f>Jahresübersicht!J15</f>
        <v>0</v>
      </c>
      <c r="H41" s="105">
        <f>Jahresübersicht!K15</f>
        <v>0</v>
      </c>
      <c r="I41" s="105">
        <f>Jahresübersicht!L15</f>
        <v>0</v>
      </c>
    </row>
    <row r="42" spans="1:9" x14ac:dyDescent="0.25">
      <c r="A42" s="98" t="s">
        <v>9</v>
      </c>
      <c r="B42" s="105">
        <f>Jahresübersicht!F16</f>
        <v>0</v>
      </c>
      <c r="C42" s="105">
        <f>Jahresübersicht!G16</f>
        <v>0</v>
      </c>
      <c r="D42" s="105">
        <f>Jahresübersicht!H16</f>
        <v>0</v>
      </c>
      <c r="F42" s="98" t="s">
        <v>9</v>
      </c>
      <c r="G42" s="105">
        <f>Jahresübersicht!J16</f>
        <v>0</v>
      </c>
      <c r="H42" s="105">
        <f>Jahresübersicht!K16</f>
        <v>0</v>
      </c>
      <c r="I42" s="105">
        <f>Jahresübersicht!L16</f>
        <v>0</v>
      </c>
    </row>
    <row r="43" spans="1:9" x14ac:dyDescent="0.25">
      <c r="A43" s="98" t="s">
        <v>10</v>
      </c>
      <c r="B43" s="105">
        <f>Jahresübersicht!F17</f>
        <v>0</v>
      </c>
      <c r="C43" s="105">
        <f>Jahresübersicht!G17</f>
        <v>0</v>
      </c>
      <c r="D43" s="105">
        <f>Jahresübersicht!H17</f>
        <v>0</v>
      </c>
      <c r="F43" s="98" t="s">
        <v>10</v>
      </c>
      <c r="G43" s="105">
        <f>Jahresübersicht!J17</f>
        <v>0</v>
      </c>
      <c r="H43" s="105">
        <f>Jahresübersicht!K17</f>
        <v>0</v>
      </c>
      <c r="I43" s="105">
        <f>Jahresübersicht!L17</f>
        <v>0</v>
      </c>
    </row>
    <row r="44" spans="1:9" x14ac:dyDescent="0.25">
      <c r="A44" s="98" t="s">
        <v>11</v>
      </c>
      <c r="B44" s="105">
        <f>Jahresübersicht!F18</f>
        <v>0</v>
      </c>
      <c r="C44" s="105">
        <f>Jahresübersicht!G18</f>
        <v>0</v>
      </c>
      <c r="D44" s="105">
        <f>Jahresübersicht!H18</f>
        <v>0</v>
      </c>
      <c r="F44" s="98" t="s">
        <v>11</v>
      </c>
      <c r="G44" s="105">
        <f>Jahresübersicht!J18</f>
        <v>0</v>
      </c>
      <c r="H44" s="105">
        <f>Jahresübersicht!K18</f>
        <v>0</v>
      </c>
      <c r="I44" s="105">
        <f>Jahresübersicht!L18</f>
        <v>0</v>
      </c>
    </row>
    <row r="45" spans="1:9" x14ac:dyDescent="0.25">
      <c r="A45" s="98" t="s">
        <v>12</v>
      </c>
      <c r="B45" s="105">
        <f>Jahresübersicht!F19</f>
        <v>0</v>
      </c>
      <c r="C45" s="105">
        <f>Jahresübersicht!G19</f>
        <v>0</v>
      </c>
      <c r="D45" s="105">
        <f>Jahresübersicht!H19</f>
        <v>0</v>
      </c>
      <c r="F45" s="98" t="s">
        <v>12</v>
      </c>
      <c r="G45" s="105">
        <f>Jahresübersicht!J19</f>
        <v>0</v>
      </c>
      <c r="H45" s="105">
        <f>Jahresübersicht!K19</f>
        <v>0</v>
      </c>
      <c r="I45" s="105">
        <f>Jahresübersicht!L19</f>
        <v>0</v>
      </c>
    </row>
    <row r="46" spans="1:9" x14ac:dyDescent="0.25">
      <c r="A46" s="98" t="s">
        <v>13</v>
      </c>
      <c r="B46" s="105">
        <f>Jahresübersicht!F20</f>
        <v>0</v>
      </c>
      <c r="C46" s="105">
        <f>Jahresübersicht!G20</f>
        <v>0</v>
      </c>
      <c r="D46" s="105">
        <f>Jahresübersicht!H20</f>
        <v>0</v>
      </c>
      <c r="F46" s="98" t="s">
        <v>13</v>
      </c>
      <c r="G46" s="105">
        <f>Jahresübersicht!J20</f>
        <v>0</v>
      </c>
      <c r="H46" s="105">
        <f>Jahresübersicht!K20</f>
        <v>0</v>
      </c>
      <c r="I46" s="105">
        <f>Jahresübersicht!L20</f>
        <v>0</v>
      </c>
    </row>
    <row r="50" spans="1:7" ht="15.75" thickBot="1" x14ac:dyDescent="0.3"/>
    <row r="51" spans="1:7" x14ac:dyDescent="0.25">
      <c r="A51" s="121" t="str">
        <f>Jahresübersicht!N7</f>
        <v>Nutzungen 
nach Formaten</v>
      </c>
      <c r="B51" s="122"/>
      <c r="C51" s="122"/>
      <c r="D51" s="122"/>
      <c r="E51" s="106"/>
      <c r="F51" s="106"/>
      <c r="G51" s="106"/>
    </row>
    <row r="52" spans="1:7" ht="45" x14ac:dyDescent="0.25">
      <c r="A52" s="98"/>
      <c r="B52" s="104" t="s">
        <v>60</v>
      </c>
      <c r="C52" s="104" t="s">
        <v>56</v>
      </c>
      <c r="D52" s="104" t="s">
        <v>57</v>
      </c>
    </row>
    <row r="53" spans="1:7" x14ac:dyDescent="0.25">
      <c r="A53" s="98" t="s">
        <v>2</v>
      </c>
      <c r="B53" s="105">
        <f>Jahresübersicht!N9</f>
        <v>0</v>
      </c>
      <c r="C53" s="105">
        <f>Jahresübersicht!O9</f>
        <v>0</v>
      </c>
      <c r="D53" s="105">
        <f>Jahresübersicht!P9</f>
        <v>0</v>
      </c>
    </row>
    <row r="54" spans="1:7" x14ac:dyDescent="0.25">
      <c r="A54" s="98" t="s">
        <v>3</v>
      </c>
      <c r="B54" s="105">
        <f>Jahresübersicht!N10</f>
        <v>0</v>
      </c>
      <c r="C54" s="105">
        <f>Jahresübersicht!O10</f>
        <v>0</v>
      </c>
      <c r="D54" s="105">
        <f>Jahresübersicht!P10</f>
        <v>0</v>
      </c>
    </row>
    <row r="55" spans="1:7" x14ac:dyDescent="0.25">
      <c r="A55" s="98" t="s">
        <v>4</v>
      </c>
      <c r="B55" s="105">
        <f>Jahresübersicht!N11</f>
        <v>0</v>
      </c>
      <c r="C55" s="105">
        <f>Jahresübersicht!O11</f>
        <v>0</v>
      </c>
      <c r="D55" s="105">
        <f>Jahresübersicht!P11</f>
        <v>0</v>
      </c>
    </row>
    <row r="56" spans="1:7" x14ac:dyDescent="0.25">
      <c r="A56" s="98" t="s">
        <v>5</v>
      </c>
      <c r="B56" s="105">
        <f>Jahresübersicht!N12</f>
        <v>0</v>
      </c>
      <c r="C56" s="105">
        <f>Jahresübersicht!O12</f>
        <v>0</v>
      </c>
      <c r="D56" s="105">
        <f>Jahresübersicht!P12</f>
        <v>0</v>
      </c>
    </row>
    <row r="57" spans="1:7" x14ac:dyDescent="0.25">
      <c r="A57" s="98" t="s">
        <v>6</v>
      </c>
      <c r="B57" s="105">
        <f>Jahresübersicht!N13</f>
        <v>0</v>
      </c>
      <c r="C57" s="105">
        <f>Jahresübersicht!O13</f>
        <v>0</v>
      </c>
      <c r="D57" s="105">
        <f>Jahresübersicht!P13</f>
        <v>0</v>
      </c>
    </row>
    <row r="58" spans="1:7" x14ac:dyDescent="0.25">
      <c r="A58" s="98" t="s">
        <v>7</v>
      </c>
      <c r="B58" s="105">
        <f>Jahresübersicht!N14</f>
        <v>0</v>
      </c>
      <c r="C58" s="105">
        <f>Jahresübersicht!O14</f>
        <v>0</v>
      </c>
      <c r="D58" s="105">
        <f>Jahresübersicht!P14</f>
        <v>0</v>
      </c>
    </row>
    <row r="59" spans="1:7" x14ac:dyDescent="0.25">
      <c r="A59" s="98" t="s">
        <v>8</v>
      </c>
      <c r="B59" s="105">
        <f>Jahresübersicht!N15</f>
        <v>0</v>
      </c>
      <c r="C59" s="105">
        <f>Jahresübersicht!O15</f>
        <v>0</v>
      </c>
      <c r="D59" s="105">
        <f>Jahresübersicht!P15</f>
        <v>0</v>
      </c>
    </row>
    <row r="60" spans="1:7" x14ac:dyDescent="0.25">
      <c r="A60" s="98" t="s">
        <v>9</v>
      </c>
      <c r="B60" s="105">
        <f>Jahresübersicht!N16</f>
        <v>0</v>
      </c>
      <c r="C60" s="105">
        <f>Jahresübersicht!O16</f>
        <v>0</v>
      </c>
      <c r="D60" s="105">
        <f>Jahresübersicht!P16</f>
        <v>0</v>
      </c>
    </row>
    <row r="61" spans="1:7" x14ac:dyDescent="0.25">
      <c r="A61" s="98" t="s">
        <v>10</v>
      </c>
      <c r="B61" s="105">
        <f>Jahresübersicht!N17</f>
        <v>0</v>
      </c>
      <c r="C61" s="105">
        <f>Jahresübersicht!O17</f>
        <v>0</v>
      </c>
      <c r="D61" s="105">
        <f>Jahresübersicht!P17</f>
        <v>0</v>
      </c>
    </row>
    <row r="62" spans="1:7" x14ac:dyDescent="0.25">
      <c r="A62" s="98" t="s">
        <v>11</v>
      </c>
      <c r="B62" s="105">
        <f>Jahresübersicht!N18</f>
        <v>0</v>
      </c>
      <c r="C62" s="105">
        <f>Jahresübersicht!O18</f>
        <v>0</v>
      </c>
      <c r="D62" s="105">
        <f>Jahresübersicht!P18</f>
        <v>0</v>
      </c>
    </row>
    <row r="63" spans="1:7" x14ac:dyDescent="0.25">
      <c r="A63" s="98" t="s">
        <v>12</v>
      </c>
      <c r="B63" s="105">
        <f>Jahresübersicht!N19</f>
        <v>0</v>
      </c>
      <c r="C63" s="105">
        <f>Jahresübersicht!O19</f>
        <v>0</v>
      </c>
      <c r="D63" s="105">
        <f>Jahresübersicht!P19</f>
        <v>0</v>
      </c>
    </row>
    <row r="64" spans="1:7" x14ac:dyDescent="0.25">
      <c r="A64" s="98" t="s">
        <v>13</v>
      </c>
      <c r="B64" s="105">
        <f>Jahresübersicht!N20</f>
        <v>0</v>
      </c>
      <c r="C64" s="105">
        <f>Jahresübersicht!O20</f>
        <v>0</v>
      </c>
      <c r="D64" s="105">
        <f>Jahresübersicht!P20</f>
        <v>0</v>
      </c>
      <c r="G64" s="123">
        <f>Jahresübersicht!R20</f>
        <v>0</v>
      </c>
    </row>
    <row r="65" spans="1:7" x14ac:dyDescent="0.25">
      <c r="G65" s="106"/>
    </row>
    <row r="66" spans="1:7" x14ac:dyDescent="0.25">
      <c r="G66" s="106"/>
    </row>
    <row r="67" spans="1:7" x14ac:dyDescent="0.25">
      <c r="A67" s="136" t="s">
        <v>35</v>
      </c>
    </row>
    <row r="68" spans="1:7" x14ac:dyDescent="0.25">
      <c r="A68" s="97">
        <v>2026</v>
      </c>
      <c r="B68" s="97">
        <v>1</v>
      </c>
    </row>
    <row r="69" spans="1:7" x14ac:dyDescent="0.25">
      <c r="B69" s="97">
        <v>2</v>
      </c>
    </row>
    <row r="70" spans="1:7" x14ac:dyDescent="0.25">
      <c r="B70" s="97">
        <v>3</v>
      </c>
    </row>
    <row r="71" spans="1:7" x14ac:dyDescent="0.25">
      <c r="B71" s="97">
        <v>4</v>
      </c>
    </row>
    <row r="72" spans="1:7" x14ac:dyDescent="0.25">
      <c r="B72" s="97">
        <v>5</v>
      </c>
    </row>
    <row r="73" spans="1:7" x14ac:dyDescent="0.25">
      <c r="B73" s="97">
        <v>6</v>
      </c>
    </row>
    <row r="74" spans="1:7" x14ac:dyDescent="0.25">
      <c r="B74" s="97">
        <v>7</v>
      </c>
    </row>
    <row r="75" spans="1:7" x14ac:dyDescent="0.25">
      <c r="B75" s="97">
        <v>8</v>
      </c>
    </row>
    <row r="76" spans="1:7" x14ac:dyDescent="0.25">
      <c r="B76" s="97">
        <v>9</v>
      </c>
    </row>
    <row r="77" spans="1:7" x14ac:dyDescent="0.25">
      <c r="B77" s="97">
        <v>10</v>
      </c>
    </row>
    <row r="78" spans="1:7" x14ac:dyDescent="0.25">
      <c r="B78" s="97">
        <v>11</v>
      </c>
    </row>
    <row r="79" spans="1:7" x14ac:dyDescent="0.25">
      <c r="B79" s="97">
        <v>12</v>
      </c>
    </row>
    <row r="80" spans="1:7" x14ac:dyDescent="0.25">
      <c r="B80" s="97">
        <v>13</v>
      </c>
    </row>
    <row r="81" spans="2:2" x14ac:dyDescent="0.25">
      <c r="B81" s="97">
        <v>14</v>
      </c>
    </row>
    <row r="82" spans="2:2" x14ac:dyDescent="0.25">
      <c r="B82" s="97">
        <v>15</v>
      </c>
    </row>
    <row r="83" spans="2:2" x14ac:dyDescent="0.25">
      <c r="B83" s="97">
        <v>16</v>
      </c>
    </row>
    <row r="84" spans="2:2" x14ac:dyDescent="0.25">
      <c r="B84" s="97">
        <v>17</v>
      </c>
    </row>
    <row r="85" spans="2:2" x14ac:dyDescent="0.25">
      <c r="B85" s="97">
        <v>18</v>
      </c>
    </row>
    <row r="86" spans="2:2" x14ac:dyDescent="0.25">
      <c r="B86" s="97">
        <v>19</v>
      </c>
    </row>
    <row r="87" spans="2:2" x14ac:dyDescent="0.25">
      <c r="B87" s="97">
        <v>20</v>
      </c>
    </row>
    <row r="88" spans="2:2" x14ac:dyDescent="0.25">
      <c r="B88" s="97">
        <v>21</v>
      </c>
    </row>
    <row r="89" spans="2:2" x14ac:dyDescent="0.25">
      <c r="B89" s="97">
        <v>22</v>
      </c>
    </row>
    <row r="90" spans="2:2" x14ac:dyDescent="0.25">
      <c r="B90" s="97">
        <v>23</v>
      </c>
    </row>
    <row r="91" spans="2:2" x14ac:dyDescent="0.25">
      <c r="B91" s="97">
        <v>24</v>
      </c>
    </row>
    <row r="92" spans="2:2" x14ac:dyDescent="0.25">
      <c r="B92" s="97">
        <v>25</v>
      </c>
    </row>
    <row r="93" spans="2:2" x14ac:dyDescent="0.25">
      <c r="B93" s="97">
        <v>26</v>
      </c>
    </row>
    <row r="94" spans="2:2" x14ac:dyDescent="0.25">
      <c r="B94" s="97">
        <v>27</v>
      </c>
    </row>
    <row r="95" spans="2:2" x14ac:dyDescent="0.25">
      <c r="B95" s="97">
        <v>28</v>
      </c>
    </row>
    <row r="96" spans="2:2" x14ac:dyDescent="0.25">
      <c r="B96" s="97">
        <v>29</v>
      </c>
    </row>
    <row r="97" spans="2:2" x14ac:dyDescent="0.25">
      <c r="B97" s="97">
        <v>30</v>
      </c>
    </row>
    <row r="98" spans="2:2" x14ac:dyDescent="0.25">
      <c r="B98" s="97">
        <v>31</v>
      </c>
    </row>
  </sheetData>
  <customSheetViews>
    <customSheetView guid="{230BA401-F0C0-4897-9C7E-9DC1DEAEC41D}" scale="70" state="hidden" topLeftCell="A50">
      <selection activeCell="A34" sqref="A34:D46"/>
      <pageMargins left="0.7" right="0.7" top="0.78740157499999996" bottom="0.78740157499999996" header="0.3" footer="0.3"/>
    </customSheetView>
    <customSheetView guid="{BCBC1B11-4E9B-4E8B-8945-781F487FE216}" scale="70" topLeftCell="A28">
      <selection activeCell="A8" sqref="A8"/>
      <pageMargins left="0.7" right="0.7" top="0.78740157499999996" bottom="0.78740157499999996" header="0.3" footer="0.3"/>
    </customSheetView>
  </customSheetViews>
  <pageMargins left="0.70866141732283472" right="0.70866141732283472" top="0.78740157480314965" bottom="0.78740157480314965" header="0.31496062992125984" footer="0.31496062992125984"/>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80" zoomScaleNormal="80" workbookViewId="0">
      <selection activeCell="E27" sqref="E27"/>
    </sheetView>
  </sheetViews>
  <sheetFormatPr baseColWidth="10" defaultColWidth="10.625" defaultRowHeight="15.75" x14ac:dyDescent="0.25"/>
  <cols>
    <col min="1" max="1" width="23.5" style="13" bestFit="1" customWidth="1"/>
    <col min="2" max="2" width="10.625" style="13"/>
    <col min="3" max="3" width="11.75" style="13" customWidth="1"/>
    <col min="4" max="4" width="11.375" style="13" customWidth="1"/>
    <col min="5" max="7" width="10.625" style="13"/>
    <col min="8" max="8" width="13.75" style="13" customWidth="1"/>
    <col min="9" max="9" width="14.625" style="13" customWidth="1"/>
    <col min="10" max="10" width="14.25" style="13" customWidth="1"/>
    <col min="11" max="16384" width="10.625" style="13"/>
  </cols>
  <sheetData>
    <row r="1" spans="1:14" ht="18.75" x14ac:dyDescent="0.3">
      <c r="A1" s="137" t="s">
        <v>72</v>
      </c>
      <c r="B1" s="137">
        <f>Ausblenden!A68</f>
        <v>2026</v>
      </c>
    </row>
    <row r="3" spans="1:14" s="14" customFormat="1" x14ac:dyDescent="0.25">
      <c r="A3" s="94" t="s">
        <v>0</v>
      </c>
      <c r="B3" s="21">
        <f>'Deckblatt 2026'!C7</f>
        <v>0</v>
      </c>
      <c r="C3" s="15"/>
      <c r="D3" s="16"/>
      <c r="E3" s="15"/>
      <c r="F3" s="15"/>
      <c r="H3" s="241"/>
      <c r="I3" s="241"/>
      <c r="J3" s="17"/>
    </row>
    <row r="4" spans="1:14" s="14" customFormat="1" x14ac:dyDescent="0.25">
      <c r="A4" s="94" t="s">
        <v>68</v>
      </c>
      <c r="B4" s="21">
        <f>'Deckblatt 2026'!C9</f>
        <v>0</v>
      </c>
      <c r="C4" s="15" t="s">
        <v>39</v>
      </c>
      <c r="D4" s="16"/>
      <c r="E4" s="15"/>
      <c r="F4" s="15"/>
      <c r="H4" s="18"/>
      <c r="I4" s="19"/>
      <c r="J4" s="20"/>
    </row>
    <row r="5" spans="1:14" s="14" customFormat="1" ht="15" x14ac:dyDescent="0.25">
      <c r="A5" s="95" t="s">
        <v>42</v>
      </c>
      <c r="B5" s="187">
        <f>'Deckblatt 2026'!C11</f>
        <v>0</v>
      </c>
    </row>
    <row r="7" spans="1:14" x14ac:dyDescent="0.25">
      <c r="A7" s="11" t="s">
        <v>143</v>
      </c>
      <c r="B7" s="11"/>
      <c r="C7" s="11"/>
      <c r="G7" s="11" t="s">
        <v>78</v>
      </c>
    </row>
    <row r="9" spans="1:14" x14ac:dyDescent="0.25">
      <c r="A9" s="124"/>
      <c r="B9" s="86" t="s">
        <v>37</v>
      </c>
      <c r="C9" s="86" t="s">
        <v>38</v>
      </c>
      <c r="D9" s="86" t="s">
        <v>75</v>
      </c>
      <c r="G9" s="124"/>
      <c r="H9" s="125" t="s">
        <v>45</v>
      </c>
      <c r="I9" s="126" t="s">
        <v>46</v>
      </c>
      <c r="J9" s="127" t="s">
        <v>31</v>
      </c>
      <c r="K9" s="14"/>
      <c r="L9" s="14"/>
      <c r="M9" s="14"/>
      <c r="N9" s="14"/>
    </row>
    <row r="10" spans="1:14" x14ac:dyDescent="0.25">
      <c r="A10" s="86" t="s">
        <v>2</v>
      </c>
      <c r="B10" s="128" t="str">
        <f>IFERROR(Jahresübersicht!B9/Jahresübersicht!$E9,"")</f>
        <v/>
      </c>
      <c r="C10" s="128" t="str">
        <f>IFERROR(Jahresübersicht!C9/Jahresübersicht!$E9,"")</f>
        <v/>
      </c>
      <c r="D10" s="128" t="str">
        <f>IFERROR(Jahresübersicht!D9/Jahresübersicht!$E9,"")</f>
        <v/>
      </c>
      <c r="G10" s="86" t="s">
        <v>2</v>
      </c>
      <c r="H10" s="128" t="str">
        <f>IFERROR(Jahresübersicht!F9/Jahresübersicht!$I9,"")</f>
        <v/>
      </c>
      <c r="I10" s="128" t="str">
        <f>IFERROR(Jahresübersicht!G9/Jahresübersicht!$I9,"")</f>
        <v/>
      </c>
      <c r="J10" s="128" t="str">
        <f>IFERROR(Jahresübersicht!H9/Jahresübersicht!$I9,"")</f>
        <v/>
      </c>
      <c r="K10" s="14"/>
      <c r="L10" s="14"/>
      <c r="M10" s="14"/>
      <c r="N10" s="14"/>
    </row>
    <row r="11" spans="1:14" x14ac:dyDescent="0.25">
      <c r="A11" s="86" t="s">
        <v>3</v>
      </c>
      <c r="B11" s="128" t="str">
        <f>IFERROR(Jahresübersicht!B10/Jahresübersicht!$E10,"")</f>
        <v/>
      </c>
      <c r="C11" s="128" t="str">
        <f>IFERROR(Jahresübersicht!C10/Jahresübersicht!$E10,"")</f>
        <v/>
      </c>
      <c r="D11" s="128" t="str">
        <f>IFERROR(Jahresübersicht!D10/Jahresübersicht!$E10,"")</f>
        <v/>
      </c>
      <c r="G11" s="86" t="s">
        <v>3</v>
      </c>
      <c r="H11" s="128" t="str">
        <f>IFERROR(Jahresübersicht!F10/Jahresübersicht!$I10,"")</f>
        <v/>
      </c>
      <c r="I11" s="128" t="str">
        <f>IFERROR(Jahresübersicht!G10/Jahresübersicht!$I10,"")</f>
        <v/>
      </c>
      <c r="J11" s="128" t="str">
        <f>IFERROR(Jahresübersicht!H10/Jahresübersicht!$I10,"")</f>
        <v/>
      </c>
      <c r="K11" s="14"/>
      <c r="L11" s="14"/>
      <c r="M11" s="14"/>
      <c r="N11" s="14"/>
    </row>
    <row r="12" spans="1:14" x14ac:dyDescent="0.25">
      <c r="A12" s="86" t="s">
        <v>4</v>
      </c>
      <c r="B12" s="128" t="str">
        <f>IFERROR(Jahresübersicht!B11/Jahresübersicht!$E11,"")</f>
        <v/>
      </c>
      <c r="C12" s="128" t="str">
        <f>IFERROR(Jahresübersicht!C11/Jahresübersicht!$E11,"")</f>
        <v/>
      </c>
      <c r="D12" s="128" t="str">
        <f>IFERROR(Jahresübersicht!D11/Jahresübersicht!$E11,"")</f>
        <v/>
      </c>
      <c r="G12" s="86" t="s">
        <v>4</v>
      </c>
      <c r="H12" s="128" t="str">
        <f>IFERROR(Jahresübersicht!F11/Jahresübersicht!$I11,"")</f>
        <v/>
      </c>
      <c r="I12" s="128" t="str">
        <f>IFERROR(Jahresübersicht!G11/Jahresübersicht!$I11,"")</f>
        <v/>
      </c>
      <c r="J12" s="128" t="str">
        <f>IFERROR(Jahresübersicht!H11/Jahresübersicht!$I11,"")</f>
        <v/>
      </c>
      <c r="K12" s="14"/>
      <c r="L12" s="14"/>
      <c r="M12" s="14"/>
      <c r="N12" s="14"/>
    </row>
    <row r="13" spans="1:14" x14ac:dyDescent="0.25">
      <c r="A13" s="86" t="s">
        <v>5</v>
      </c>
      <c r="B13" s="128" t="str">
        <f>IFERROR(Jahresübersicht!B12/Jahresübersicht!$E12,"")</f>
        <v/>
      </c>
      <c r="C13" s="128" t="str">
        <f>IFERROR(Jahresübersicht!C12/Jahresübersicht!$E12,"")</f>
        <v/>
      </c>
      <c r="D13" s="128" t="str">
        <f>IFERROR(Jahresübersicht!D12/Jahresübersicht!$E12,"")</f>
        <v/>
      </c>
      <c r="G13" s="86" t="s">
        <v>5</v>
      </c>
      <c r="H13" s="128" t="str">
        <f>IFERROR(Jahresübersicht!F12/Jahresübersicht!$I12,"")</f>
        <v/>
      </c>
      <c r="I13" s="128" t="str">
        <f>IFERROR(Jahresübersicht!G12/Jahresübersicht!$I12,"")</f>
        <v/>
      </c>
      <c r="J13" s="128" t="str">
        <f>IFERROR(Jahresübersicht!H12/Jahresübersicht!$I12,"")</f>
        <v/>
      </c>
      <c r="K13" s="14"/>
      <c r="L13" s="14"/>
      <c r="M13" s="14"/>
      <c r="N13" s="14"/>
    </row>
    <row r="14" spans="1:14" x14ac:dyDescent="0.25">
      <c r="A14" s="86" t="s">
        <v>6</v>
      </c>
      <c r="B14" s="128" t="str">
        <f>IFERROR(Jahresübersicht!B13/Jahresübersicht!$E13,"")</f>
        <v/>
      </c>
      <c r="C14" s="128" t="str">
        <f>IFERROR(Jahresübersicht!C13/Jahresübersicht!$E13,"")</f>
        <v/>
      </c>
      <c r="D14" s="128" t="str">
        <f>IFERROR(Jahresübersicht!D13/Jahresübersicht!$E13,"")</f>
        <v/>
      </c>
      <c r="G14" s="86" t="s">
        <v>6</v>
      </c>
      <c r="H14" s="128" t="str">
        <f>IFERROR(Jahresübersicht!F13/Jahresübersicht!$I13,"")</f>
        <v/>
      </c>
      <c r="I14" s="128" t="str">
        <f>IFERROR(Jahresübersicht!G13/Jahresübersicht!$I13,"")</f>
        <v/>
      </c>
      <c r="J14" s="128" t="str">
        <f>IFERROR(Jahresübersicht!H13/Jahresübersicht!$I13,"")</f>
        <v/>
      </c>
      <c r="K14" s="14"/>
      <c r="L14" s="14"/>
      <c r="M14" s="14"/>
      <c r="N14" s="14"/>
    </row>
    <row r="15" spans="1:14" x14ac:dyDescent="0.25">
      <c r="A15" s="86" t="s">
        <v>7</v>
      </c>
      <c r="B15" s="128" t="str">
        <f>IFERROR(Jahresübersicht!B14/Jahresübersicht!$E14,"")</f>
        <v/>
      </c>
      <c r="C15" s="128" t="str">
        <f>IFERROR(Jahresübersicht!C14/Jahresübersicht!$E14,"")</f>
        <v/>
      </c>
      <c r="D15" s="128" t="str">
        <f>IFERROR(Jahresübersicht!D14/Jahresübersicht!$E14,"")</f>
        <v/>
      </c>
      <c r="G15" s="86" t="s">
        <v>7</v>
      </c>
      <c r="H15" s="128" t="str">
        <f>IFERROR(Jahresübersicht!F14/Jahresübersicht!$I14,"")</f>
        <v/>
      </c>
      <c r="I15" s="128" t="str">
        <f>IFERROR(Jahresübersicht!G14/Jahresübersicht!$I14,"")</f>
        <v/>
      </c>
      <c r="J15" s="128" t="str">
        <f>IFERROR(Jahresübersicht!H14/Jahresübersicht!$I14,"")</f>
        <v/>
      </c>
      <c r="K15" s="14"/>
      <c r="L15" s="14"/>
      <c r="M15" s="14"/>
      <c r="N15" s="14"/>
    </row>
    <row r="16" spans="1:14" x14ac:dyDescent="0.25">
      <c r="A16" s="86" t="s">
        <v>8</v>
      </c>
      <c r="B16" s="128" t="str">
        <f>IFERROR(Jahresübersicht!B15/Jahresübersicht!$E15,"")</f>
        <v/>
      </c>
      <c r="C16" s="128" t="str">
        <f>IFERROR(Jahresübersicht!C15/Jahresübersicht!$E15,"")</f>
        <v/>
      </c>
      <c r="D16" s="128" t="str">
        <f>IFERROR(Jahresübersicht!D15/Jahresübersicht!$E15,"")</f>
        <v/>
      </c>
      <c r="G16" s="86" t="s">
        <v>8</v>
      </c>
      <c r="H16" s="128" t="str">
        <f>IFERROR(Jahresübersicht!F15/Jahresübersicht!$I15,"")</f>
        <v/>
      </c>
      <c r="I16" s="128" t="str">
        <f>IFERROR(Jahresübersicht!G15/Jahresübersicht!$I15,"")</f>
        <v/>
      </c>
      <c r="J16" s="128" t="str">
        <f>IFERROR(Jahresübersicht!H15/Jahresübersicht!$I15,"")</f>
        <v/>
      </c>
      <c r="K16" s="14"/>
      <c r="L16" s="14"/>
      <c r="M16" s="14"/>
      <c r="N16" s="14"/>
    </row>
    <row r="17" spans="1:14" x14ac:dyDescent="0.25">
      <c r="A17" s="86" t="s">
        <v>9</v>
      </c>
      <c r="B17" s="128" t="str">
        <f>IFERROR(Jahresübersicht!B16/Jahresübersicht!$E16,"")</f>
        <v/>
      </c>
      <c r="C17" s="128" t="str">
        <f>IFERROR(Jahresübersicht!C16/Jahresübersicht!$E16,"")</f>
        <v/>
      </c>
      <c r="D17" s="128" t="str">
        <f>IFERROR(Jahresübersicht!D16/Jahresübersicht!$E16,"")</f>
        <v/>
      </c>
      <c r="G17" s="86" t="s">
        <v>9</v>
      </c>
      <c r="H17" s="128" t="str">
        <f>IFERROR(Jahresübersicht!F16/Jahresübersicht!$I16,"")</f>
        <v/>
      </c>
      <c r="I17" s="128" t="str">
        <f>IFERROR(Jahresübersicht!G16/Jahresübersicht!$I16,"")</f>
        <v/>
      </c>
      <c r="J17" s="128" t="str">
        <f>IFERROR(Jahresübersicht!H16/Jahresübersicht!$I16,"")</f>
        <v/>
      </c>
      <c r="K17" s="14"/>
      <c r="L17" s="14"/>
      <c r="M17" s="14"/>
      <c r="N17" s="14"/>
    </row>
    <row r="18" spans="1:14" x14ac:dyDescent="0.25">
      <c r="A18" s="86" t="s">
        <v>10</v>
      </c>
      <c r="B18" s="128" t="str">
        <f>IFERROR(Jahresübersicht!B17/Jahresübersicht!$E17,"")</f>
        <v/>
      </c>
      <c r="C18" s="128" t="str">
        <f>IFERROR(Jahresübersicht!C17/Jahresübersicht!$E17,"")</f>
        <v/>
      </c>
      <c r="D18" s="128" t="str">
        <f>IFERROR(Jahresübersicht!D17/Jahresübersicht!$E17,"")</f>
        <v/>
      </c>
      <c r="G18" s="86" t="s">
        <v>10</v>
      </c>
      <c r="H18" s="128" t="str">
        <f>IFERROR(Jahresübersicht!F17/Jahresübersicht!$I17,"")</f>
        <v/>
      </c>
      <c r="I18" s="128" t="str">
        <f>IFERROR(Jahresübersicht!G17/Jahresübersicht!$I17,"")</f>
        <v/>
      </c>
      <c r="J18" s="128" t="str">
        <f>IFERROR(Jahresübersicht!H17/Jahresübersicht!$I17,"")</f>
        <v/>
      </c>
      <c r="K18" s="14"/>
      <c r="L18" s="14"/>
      <c r="M18" s="14"/>
      <c r="N18" s="14"/>
    </row>
    <row r="19" spans="1:14" x14ac:dyDescent="0.25">
      <c r="A19" s="86" t="s">
        <v>11</v>
      </c>
      <c r="B19" s="128" t="str">
        <f>IFERROR(Jahresübersicht!B18/Jahresübersicht!$E18,"")</f>
        <v/>
      </c>
      <c r="C19" s="128" t="str">
        <f>IFERROR(Jahresübersicht!C18/Jahresübersicht!$E18,"")</f>
        <v/>
      </c>
      <c r="D19" s="128" t="str">
        <f>IFERROR(Jahresübersicht!D18/Jahresübersicht!$E18,"")</f>
        <v/>
      </c>
      <c r="G19" s="86" t="s">
        <v>11</v>
      </c>
      <c r="H19" s="128" t="str">
        <f>IFERROR(Jahresübersicht!F18/Jahresübersicht!$I18,"")</f>
        <v/>
      </c>
      <c r="I19" s="128" t="str">
        <f>IFERROR(Jahresübersicht!G18/Jahresübersicht!$I18,"")</f>
        <v/>
      </c>
      <c r="J19" s="128" t="str">
        <f>IFERROR(Jahresübersicht!H18/Jahresübersicht!$I18,"")</f>
        <v/>
      </c>
      <c r="K19" s="14"/>
      <c r="L19" s="14"/>
      <c r="M19" s="14"/>
      <c r="N19" s="14"/>
    </row>
    <row r="20" spans="1:14" x14ac:dyDescent="0.25">
      <c r="A20" s="86" t="s">
        <v>12</v>
      </c>
      <c r="B20" s="128" t="str">
        <f>IFERROR(Jahresübersicht!B19/Jahresübersicht!$E19,"")</f>
        <v/>
      </c>
      <c r="C20" s="128" t="str">
        <f>IFERROR(Jahresübersicht!C19/Jahresübersicht!$E19,"")</f>
        <v/>
      </c>
      <c r="D20" s="128" t="str">
        <f>IFERROR(Jahresübersicht!D19/Jahresübersicht!$E19,"")</f>
        <v/>
      </c>
      <c r="G20" s="86" t="s">
        <v>12</v>
      </c>
      <c r="H20" s="128" t="str">
        <f>IFERROR(Jahresübersicht!F19/Jahresübersicht!$I19,"")</f>
        <v/>
      </c>
      <c r="I20" s="128" t="str">
        <f>IFERROR(Jahresübersicht!G19/Jahresübersicht!$I19,"")</f>
        <v/>
      </c>
      <c r="J20" s="128" t="str">
        <f>IFERROR(Jahresübersicht!H19/Jahresübersicht!$I19,"")</f>
        <v/>
      </c>
      <c r="K20" s="14"/>
      <c r="L20" s="14"/>
      <c r="M20" s="14"/>
      <c r="N20" s="14"/>
    </row>
    <row r="21" spans="1:14" x14ac:dyDescent="0.25">
      <c r="A21" s="86" t="s">
        <v>13</v>
      </c>
      <c r="B21" s="128" t="str">
        <f>IFERROR(Jahresübersicht!B20/Jahresübersicht!$E20,"")</f>
        <v/>
      </c>
      <c r="C21" s="128" t="str">
        <f>IFERROR(Jahresübersicht!C20/Jahresübersicht!$E20,"")</f>
        <v/>
      </c>
      <c r="D21" s="128" t="str">
        <f>IFERROR(Jahresübersicht!D20/Jahresübersicht!$E20,"")</f>
        <v/>
      </c>
      <c r="G21" s="86" t="s">
        <v>13</v>
      </c>
      <c r="H21" s="128" t="str">
        <f>IFERROR(Jahresübersicht!F20/Jahresübersicht!$I20,"")</f>
        <v/>
      </c>
      <c r="I21" s="128" t="str">
        <f>IFERROR(Jahresübersicht!G20/Jahresübersicht!$I20,"")</f>
        <v/>
      </c>
      <c r="J21" s="128" t="str">
        <f>IFERROR(Jahresübersicht!H20/Jahresübersicht!$I20,"")</f>
        <v/>
      </c>
      <c r="K21" s="14"/>
      <c r="L21" s="14"/>
      <c r="M21" s="14"/>
      <c r="N21" s="14"/>
    </row>
    <row r="22" spans="1:14" x14ac:dyDescent="0.25">
      <c r="A22" s="87" t="s">
        <v>16</v>
      </c>
      <c r="B22" s="129" t="str">
        <f>IFERROR(Jahresübersicht!B21/Jahresübersicht!$E21,"")</f>
        <v/>
      </c>
      <c r="C22" s="129" t="str">
        <f>IFERROR(Jahresübersicht!C21/Jahresübersicht!$E21,"")</f>
        <v/>
      </c>
      <c r="D22" s="129" t="str">
        <f>IFERROR(Jahresübersicht!D21/Jahresübersicht!$E21,"")</f>
        <v/>
      </c>
      <c r="G22" s="87" t="s">
        <v>16</v>
      </c>
      <c r="H22" s="129" t="str">
        <f>IFERROR(Jahresübersicht!F21/Jahresübersicht!$I21,"")</f>
        <v/>
      </c>
      <c r="I22" s="129" t="str">
        <f>IFERROR(Jahresübersicht!G21/Jahresübersicht!$I21,"")</f>
        <v/>
      </c>
      <c r="J22" s="129" t="str">
        <f>IFERROR(Jahresübersicht!H21/Jahresübersicht!$I21,"")</f>
        <v/>
      </c>
      <c r="K22" s="14"/>
      <c r="L22" s="14"/>
      <c r="M22" s="14"/>
      <c r="N22" s="14"/>
    </row>
    <row r="23" spans="1:14" x14ac:dyDescent="0.25">
      <c r="K23" s="14"/>
      <c r="L23" s="14"/>
      <c r="M23" s="14"/>
      <c r="N23" s="14"/>
    </row>
    <row r="24" spans="1:14" x14ac:dyDescent="0.25">
      <c r="L24" s="14"/>
    </row>
    <row r="25" spans="1:14" x14ac:dyDescent="0.25">
      <c r="A25" s="11" t="s">
        <v>76</v>
      </c>
      <c r="B25" s="14"/>
      <c r="C25" s="14"/>
      <c r="D25" s="14"/>
      <c r="G25" s="11" t="s">
        <v>65</v>
      </c>
      <c r="H25" s="14"/>
      <c r="I25" s="14"/>
      <c r="J25" s="14"/>
      <c r="L25" s="14"/>
    </row>
    <row r="26" spans="1:14" x14ac:dyDescent="0.25">
      <c r="A26" s="14"/>
      <c r="B26" s="14"/>
      <c r="C26" s="14"/>
      <c r="D26" s="14"/>
      <c r="G26" s="11"/>
      <c r="H26" s="14"/>
      <c r="I26" s="14"/>
      <c r="J26" s="14"/>
      <c r="L26" s="14"/>
    </row>
    <row r="27" spans="1:14" s="14" customFormat="1" ht="110.25" x14ac:dyDescent="0.25">
      <c r="A27" s="89"/>
      <c r="B27" s="89" t="s">
        <v>47</v>
      </c>
      <c r="C27" s="89" t="s">
        <v>48</v>
      </c>
      <c r="D27" s="130" t="s">
        <v>66</v>
      </c>
      <c r="E27" s="13"/>
      <c r="F27" s="13"/>
      <c r="G27" s="131"/>
      <c r="H27" s="132" t="s">
        <v>51</v>
      </c>
      <c r="I27" s="132" t="s">
        <v>52</v>
      </c>
      <c r="J27" s="132" t="s">
        <v>49</v>
      </c>
    </row>
    <row r="28" spans="1:14" s="14" customFormat="1" x14ac:dyDescent="0.25">
      <c r="A28" s="88" t="s">
        <v>2</v>
      </c>
      <c r="B28" s="133" t="str">
        <f>IFERROR(Jahresübersicht!J9/Jahresübersicht!$M9,"")</f>
        <v/>
      </c>
      <c r="C28" s="133" t="str">
        <f>IFERROR(Jahresübersicht!K9/Jahresübersicht!$M9,"")</f>
        <v/>
      </c>
      <c r="D28" s="128" t="str">
        <f>IFERROR(Jahresübersicht!L9/Jahresübersicht!$M9,"")</f>
        <v/>
      </c>
      <c r="E28" s="13"/>
      <c r="F28" s="13"/>
      <c r="G28" s="86" t="s">
        <v>2</v>
      </c>
      <c r="H28" s="128" t="str">
        <f>IFERROR(Jahresübersicht!N9/Jahresübersicht!$Q9,"")</f>
        <v/>
      </c>
      <c r="I28" s="128" t="str">
        <f>IFERROR(Jahresübersicht!O9/Jahresübersicht!$Q9,"")</f>
        <v/>
      </c>
      <c r="J28" s="128" t="str">
        <f>IFERROR(Jahresübersicht!P9/Jahresübersicht!$Q9,"")</f>
        <v/>
      </c>
    </row>
    <row r="29" spans="1:14" s="14" customFormat="1" x14ac:dyDescent="0.25">
      <c r="A29" s="86" t="s">
        <v>3</v>
      </c>
      <c r="B29" s="133" t="str">
        <f>IFERROR(Jahresübersicht!J10/Jahresübersicht!$M10,"")</f>
        <v/>
      </c>
      <c r="C29" s="133" t="str">
        <f>IFERROR(Jahresübersicht!K10/Jahresübersicht!$M10,"")</f>
        <v/>
      </c>
      <c r="D29" s="133" t="str">
        <f>IFERROR(Jahresübersicht!L10/Jahresübersicht!$M10,"")</f>
        <v/>
      </c>
      <c r="G29" s="86" t="s">
        <v>3</v>
      </c>
      <c r="H29" s="128" t="str">
        <f>IFERROR(Jahresübersicht!N10/Jahresübersicht!$Q10,"")</f>
        <v/>
      </c>
      <c r="I29" s="128" t="str">
        <f>IFERROR(Jahresübersicht!O10/Jahresübersicht!$Q10,"")</f>
        <v/>
      </c>
      <c r="J29" s="128" t="str">
        <f>IFERROR(Jahresübersicht!P10/Jahresübersicht!$Q10,"")</f>
        <v/>
      </c>
    </row>
    <row r="30" spans="1:14" s="14" customFormat="1" x14ac:dyDescent="0.25">
      <c r="A30" s="86" t="s">
        <v>4</v>
      </c>
      <c r="B30" s="133" t="str">
        <f>IFERROR(Jahresübersicht!J11/Jahresübersicht!$M11,"")</f>
        <v/>
      </c>
      <c r="C30" s="133" t="str">
        <f>IFERROR(Jahresübersicht!K11/Jahresübersicht!$M11,"")</f>
        <v/>
      </c>
      <c r="D30" s="133" t="str">
        <f>IFERROR(Jahresübersicht!L11/Jahresübersicht!$M11,"")</f>
        <v/>
      </c>
      <c r="G30" s="86" t="s">
        <v>4</v>
      </c>
      <c r="H30" s="128" t="str">
        <f>IFERROR(Jahresübersicht!N11/Jahresübersicht!$Q11,"")</f>
        <v/>
      </c>
      <c r="I30" s="128" t="str">
        <f>IFERROR(Jahresübersicht!O11/Jahresübersicht!$Q11,"")</f>
        <v/>
      </c>
      <c r="J30" s="128" t="str">
        <f>IFERROR(Jahresübersicht!P11/Jahresübersicht!$Q11,"")</f>
        <v/>
      </c>
    </row>
    <row r="31" spans="1:14" s="14" customFormat="1" x14ac:dyDescent="0.25">
      <c r="A31" s="86" t="s">
        <v>5</v>
      </c>
      <c r="B31" s="133" t="str">
        <f>IFERROR(Jahresübersicht!J12/Jahresübersicht!$M12,"")</f>
        <v/>
      </c>
      <c r="C31" s="133" t="str">
        <f>IFERROR(Jahresübersicht!K12/Jahresübersicht!$M12,"")</f>
        <v/>
      </c>
      <c r="D31" s="133" t="str">
        <f>IFERROR(Jahresübersicht!L12/Jahresübersicht!$M12,"")</f>
        <v/>
      </c>
      <c r="G31" s="86" t="s">
        <v>5</v>
      </c>
      <c r="H31" s="128" t="str">
        <f>IFERROR(Jahresübersicht!N12/Jahresübersicht!$Q12,"")</f>
        <v/>
      </c>
      <c r="I31" s="128" t="str">
        <f>IFERROR(Jahresübersicht!O12/Jahresübersicht!$Q12,"")</f>
        <v/>
      </c>
      <c r="J31" s="128" t="str">
        <f>IFERROR(Jahresübersicht!P12/Jahresübersicht!$Q12,"")</f>
        <v/>
      </c>
    </row>
    <row r="32" spans="1:14" s="14" customFormat="1" x14ac:dyDescent="0.25">
      <c r="A32" s="86" t="s">
        <v>6</v>
      </c>
      <c r="B32" s="133" t="str">
        <f>IFERROR(Jahresübersicht!J13/Jahresübersicht!$M13,"")</f>
        <v/>
      </c>
      <c r="C32" s="133" t="str">
        <f>IFERROR(Jahresübersicht!K13/Jahresübersicht!$M13,"")</f>
        <v/>
      </c>
      <c r="D32" s="133" t="str">
        <f>IFERROR(Jahresübersicht!L13/Jahresübersicht!$M13,"")</f>
        <v/>
      </c>
      <c r="G32" s="86" t="s">
        <v>6</v>
      </c>
      <c r="H32" s="128" t="str">
        <f>IFERROR(Jahresübersicht!N13/Jahresübersicht!$Q13,"")</f>
        <v/>
      </c>
      <c r="I32" s="128" t="str">
        <f>IFERROR(Jahresübersicht!O13/Jahresübersicht!$Q13,"")</f>
        <v/>
      </c>
      <c r="J32" s="128" t="str">
        <f>IFERROR(Jahresübersicht!P13/Jahresübersicht!$Q13,"")</f>
        <v/>
      </c>
    </row>
    <row r="33" spans="1:10" s="14" customFormat="1" x14ac:dyDescent="0.25">
      <c r="A33" s="86" t="s">
        <v>7</v>
      </c>
      <c r="B33" s="133" t="str">
        <f>IFERROR(Jahresübersicht!J14/Jahresübersicht!$M14,"")</f>
        <v/>
      </c>
      <c r="C33" s="133" t="str">
        <f>IFERROR(Jahresübersicht!K14/Jahresübersicht!$M14,"")</f>
        <v/>
      </c>
      <c r="D33" s="133" t="str">
        <f>IFERROR(Jahresübersicht!L14/Jahresübersicht!$M14,"")</f>
        <v/>
      </c>
      <c r="G33" s="86" t="s">
        <v>7</v>
      </c>
      <c r="H33" s="128" t="str">
        <f>IFERROR(Jahresübersicht!N14/Jahresübersicht!$Q14,"")</f>
        <v/>
      </c>
      <c r="I33" s="128" t="str">
        <f>IFERROR(Jahresübersicht!O14/Jahresübersicht!$Q14,"")</f>
        <v/>
      </c>
      <c r="J33" s="128" t="str">
        <f>IFERROR(Jahresübersicht!P14/Jahresübersicht!$Q14,"")</f>
        <v/>
      </c>
    </row>
    <row r="34" spans="1:10" s="14" customFormat="1" x14ac:dyDescent="0.25">
      <c r="A34" s="86" t="s">
        <v>8</v>
      </c>
      <c r="B34" s="133" t="str">
        <f>IFERROR(Jahresübersicht!J15/Jahresübersicht!$M15,"")</f>
        <v/>
      </c>
      <c r="C34" s="133" t="str">
        <f>IFERROR(Jahresübersicht!K15/Jahresübersicht!$M15,"")</f>
        <v/>
      </c>
      <c r="D34" s="133" t="str">
        <f>IFERROR(Jahresübersicht!L15/Jahresübersicht!$M15,"")</f>
        <v/>
      </c>
      <c r="G34" s="86" t="s">
        <v>8</v>
      </c>
      <c r="H34" s="128" t="str">
        <f>IFERROR(Jahresübersicht!N15/Jahresübersicht!$Q15,"")</f>
        <v/>
      </c>
      <c r="I34" s="128" t="str">
        <f>IFERROR(Jahresübersicht!O15/Jahresübersicht!$Q15,"")</f>
        <v/>
      </c>
      <c r="J34" s="128" t="str">
        <f>IFERROR(Jahresübersicht!P15/Jahresübersicht!$Q15,"")</f>
        <v/>
      </c>
    </row>
    <row r="35" spans="1:10" s="14" customFormat="1" x14ac:dyDescent="0.25">
      <c r="A35" s="86" t="s">
        <v>9</v>
      </c>
      <c r="B35" s="133" t="str">
        <f>IFERROR(Jahresübersicht!J16/Jahresübersicht!$M16,"")</f>
        <v/>
      </c>
      <c r="C35" s="133" t="str">
        <f>IFERROR(Jahresübersicht!K16/Jahresübersicht!$M16,"")</f>
        <v/>
      </c>
      <c r="D35" s="133" t="str">
        <f>IFERROR(Jahresübersicht!L16/Jahresübersicht!$M16,"")</f>
        <v/>
      </c>
      <c r="G35" s="86" t="s">
        <v>9</v>
      </c>
      <c r="H35" s="128" t="str">
        <f>IFERROR(Jahresübersicht!N16/Jahresübersicht!$Q16,"")</f>
        <v/>
      </c>
      <c r="I35" s="128" t="str">
        <f>IFERROR(Jahresübersicht!O16/Jahresübersicht!$Q16,"")</f>
        <v/>
      </c>
      <c r="J35" s="128" t="str">
        <f>IFERROR(Jahresübersicht!P16/Jahresübersicht!$Q16,"")</f>
        <v/>
      </c>
    </row>
    <row r="36" spans="1:10" s="14" customFormat="1" x14ac:dyDescent="0.25">
      <c r="A36" s="86" t="s">
        <v>10</v>
      </c>
      <c r="B36" s="133" t="str">
        <f>IFERROR(Jahresübersicht!J17/Jahresübersicht!$M17,"")</f>
        <v/>
      </c>
      <c r="C36" s="133" t="str">
        <f>IFERROR(Jahresübersicht!K17/Jahresübersicht!$M17,"")</f>
        <v/>
      </c>
      <c r="D36" s="133" t="str">
        <f>IFERROR(Jahresübersicht!L17/Jahresübersicht!$M17,"")</f>
        <v/>
      </c>
      <c r="G36" s="86" t="s">
        <v>10</v>
      </c>
      <c r="H36" s="128" t="str">
        <f>IFERROR(Jahresübersicht!N17/Jahresübersicht!$Q17,"")</f>
        <v/>
      </c>
      <c r="I36" s="128" t="str">
        <f>IFERROR(Jahresübersicht!O17/Jahresübersicht!$Q17,"")</f>
        <v/>
      </c>
      <c r="J36" s="128" t="str">
        <f>IFERROR(Jahresübersicht!P17/Jahresübersicht!$Q17,"")</f>
        <v/>
      </c>
    </row>
    <row r="37" spans="1:10" s="14" customFormat="1" x14ac:dyDescent="0.25">
      <c r="A37" s="86" t="s">
        <v>11</v>
      </c>
      <c r="B37" s="133" t="str">
        <f>IFERROR(Jahresübersicht!J18/Jahresübersicht!$M18,"")</f>
        <v/>
      </c>
      <c r="C37" s="133" t="str">
        <f>IFERROR(Jahresübersicht!K18/Jahresübersicht!$M18,"")</f>
        <v/>
      </c>
      <c r="D37" s="133" t="str">
        <f>IFERROR(Jahresübersicht!L18/Jahresübersicht!$M18,"")</f>
        <v/>
      </c>
      <c r="G37" s="86" t="s">
        <v>11</v>
      </c>
      <c r="H37" s="128" t="str">
        <f>IFERROR(Jahresübersicht!N18/Jahresübersicht!$Q18,"")</f>
        <v/>
      </c>
      <c r="I37" s="128" t="str">
        <f>IFERROR(Jahresübersicht!O18/Jahresübersicht!$Q18,"")</f>
        <v/>
      </c>
      <c r="J37" s="128" t="str">
        <f>IFERROR(Jahresübersicht!P18/Jahresübersicht!$Q18,"")</f>
        <v/>
      </c>
    </row>
    <row r="38" spans="1:10" s="14" customFormat="1" x14ac:dyDescent="0.25">
      <c r="A38" s="86" t="s">
        <v>12</v>
      </c>
      <c r="B38" s="133" t="str">
        <f>IFERROR(Jahresübersicht!J19/Jahresübersicht!$M19,"")</f>
        <v/>
      </c>
      <c r="C38" s="133" t="str">
        <f>IFERROR(Jahresübersicht!K19/Jahresübersicht!$M19,"")</f>
        <v/>
      </c>
      <c r="D38" s="133" t="str">
        <f>IFERROR(Jahresübersicht!L19/Jahresübersicht!$M19,"")</f>
        <v/>
      </c>
      <c r="G38" s="86" t="s">
        <v>12</v>
      </c>
      <c r="H38" s="128" t="str">
        <f>IFERROR(Jahresübersicht!N19/Jahresübersicht!$Q19,"")</f>
        <v/>
      </c>
      <c r="I38" s="128" t="str">
        <f>IFERROR(Jahresübersicht!O19/Jahresübersicht!$Q19,"")</f>
        <v/>
      </c>
      <c r="J38" s="128" t="str">
        <f>IFERROR(Jahresübersicht!P19/Jahresübersicht!$Q19,"")</f>
        <v/>
      </c>
    </row>
    <row r="39" spans="1:10" s="14" customFormat="1" x14ac:dyDescent="0.25">
      <c r="A39" s="86" t="s">
        <v>13</v>
      </c>
      <c r="B39" s="133" t="str">
        <f>IFERROR(Jahresübersicht!J20/Jahresübersicht!$M20,"")</f>
        <v/>
      </c>
      <c r="C39" s="133" t="str">
        <f>IFERROR(Jahresübersicht!K20/Jahresübersicht!$M20,"")</f>
        <v/>
      </c>
      <c r="D39" s="133" t="str">
        <f>IFERROR(Jahresübersicht!L20/Jahresübersicht!$M20,"")</f>
        <v/>
      </c>
      <c r="G39" s="86" t="s">
        <v>13</v>
      </c>
      <c r="H39" s="128" t="str">
        <f>IFERROR(Jahresübersicht!N20/Jahresübersicht!$Q20,"")</f>
        <v/>
      </c>
      <c r="I39" s="128" t="str">
        <f>IFERROR(Jahresübersicht!O20/Jahresübersicht!$Q20,"")</f>
        <v/>
      </c>
      <c r="J39" s="128" t="str">
        <f>IFERROR(Jahresübersicht!P20/Jahresübersicht!$Q20,"")</f>
        <v/>
      </c>
    </row>
    <row r="40" spans="1:10" s="14" customFormat="1" x14ac:dyDescent="0.25">
      <c r="A40" s="87" t="s">
        <v>16</v>
      </c>
      <c r="B40" s="134" t="str">
        <f>IFERROR(Jahresübersicht!J21/Jahresübersicht!$M21,"")</f>
        <v/>
      </c>
      <c r="C40" s="134" t="str">
        <f>IFERROR(Jahresübersicht!K21/Jahresübersicht!$M21,"")</f>
        <v/>
      </c>
      <c r="D40" s="134" t="str">
        <f>IFERROR(Jahresübersicht!L21/Jahresübersicht!$M21,"")</f>
        <v/>
      </c>
      <c r="G40" s="87" t="s">
        <v>16</v>
      </c>
      <c r="H40" s="129" t="str">
        <f>IFERROR(Jahresübersicht!N21/Jahresübersicht!$Q21,"")</f>
        <v/>
      </c>
      <c r="I40" s="129" t="str">
        <f>IFERROR(Jahresübersicht!O21/Jahresübersicht!$Q21,"")</f>
        <v/>
      </c>
      <c r="J40" s="129" t="str">
        <f>IFERROR(Jahresübersicht!P21/Jahresübersicht!$Q21,"")</f>
        <v/>
      </c>
    </row>
    <row r="41" spans="1:10" s="14" customFormat="1" ht="14.25" x14ac:dyDescent="0.2"/>
    <row r="42" spans="1:10" s="14" customFormat="1" ht="14.25" x14ac:dyDescent="0.2"/>
    <row r="43" spans="1:10" s="14" customFormat="1" ht="14.25" x14ac:dyDescent="0.2"/>
    <row r="44" spans="1:10" s="14" customFormat="1" ht="14.25" x14ac:dyDescent="0.2"/>
    <row r="45" spans="1:10" s="14" customFormat="1" ht="14.25" x14ac:dyDescent="0.2"/>
    <row r="46" spans="1:10" s="14" customFormat="1" ht="14.25" x14ac:dyDescent="0.2"/>
  </sheetData>
  <sheetProtection algorithmName="SHA-512" hashValue="yzOb1euFbWe5dC4Wwip9s2vxZ10AEwS71Dxgo7vsJV0tCKuTphRQGvqz+xw0pxPeyyuYMNEPtw377tmgrmQsSg==" saltValue="Tp0LEjCk9lXyV+HtcFuPyw==" spinCount="100000" sheet="1" objects="1" scenarios="1"/>
  <mergeCells count="1">
    <mergeCell ref="H3:I3"/>
  </mergeCells>
  <pageMargins left="0.70866141732283472" right="0.70866141732283472" top="0.78740157480314965" bottom="0.78740157480314965"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zoomScale="80" zoomScaleNormal="80" zoomScalePageLayoutView="60" workbookViewId="0">
      <selection activeCell="E20" sqref="E20"/>
    </sheetView>
  </sheetViews>
  <sheetFormatPr baseColWidth="10" defaultColWidth="11" defaultRowHeight="15" x14ac:dyDescent="0.25"/>
  <cols>
    <col min="1" max="1" width="16.75" style="10" bestFit="1" customWidth="1"/>
    <col min="2" max="2" width="11.125" style="10" bestFit="1" customWidth="1"/>
    <col min="3" max="4" width="6.625" style="10" customWidth="1"/>
    <col min="5" max="5" width="7.625" style="10" customWidth="1"/>
    <col min="6" max="8" width="6.125" style="10" customWidth="1"/>
    <col min="9" max="9" width="7.625" style="10" customWidth="1"/>
    <col min="10" max="10" width="5.75" style="10" customWidth="1"/>
    <col min="11" max="11" width="6.125" style="10" customWidth="1"/>
    <col min="12" max="12" width="5.375" style="10" customWidth="1"/>
    <col min="13" max="13" width="7.625" style="10" customWidth="1"/>
    <col min="14" max="14" width="9.875" style="10" customWidth="1"/>
    <col min="15" max="15" width="11.5" style="10" customWidth="1"/>
    <col min="16" max="16" width="8" style="10" customWidth="1"/>
    <col min="17" max="18" width="6.625" style="10" customWidth="1"/>
    <col min="19" max="19" width="11" style="10" customWidth="1"/>
    <col min="20" max="16384" width="11" style="10"/>
  </cols>
  <sheetData>
    <row r="1" spans="1:21" ht="18.75" x14ac:dyDescent="0.3">
      <c r="A1" s="137" t="s">
        <v>73</v>
      </c>
      <c r="B1" s="137">
        <f>Ausblenden!A68</f>
        <v>2026</v>
      </c>
    </row>
    <row r="3" spans="1:21" ht="21" customHeight="1" x14ac:dyDescent="0.25">
      <c r="A3" s="94" t="s">
        <v>14</v>
      </c>
      <c r="B3" s="22">
        <f>'Deckblatt 2026'!C7</f>
        <v>0</v>
      </c>
    </row>
    <row r="4" spans="1:21" ht="21" customHeight="1" x14ac:dyDescent="0.25">
      <c r="A4" s="94" t="s">
        <v>68</v>
      </c>
      <c r="B4" s="22">
        <f>'Deckblatt 2026'!C9</f>
        <v>0</v>
      </c>
    </row>
    <row r="5" spans="1:21" ht="21" customHeight="1" x14ac:dyDescent="0.25">
      <c r="A5" s="95" t="s">
        <v>42</v>
      </c>
      <c r="B5" s="188">
        <f>'Deckblatt 2026'!C11</f>
        <v>0</v>
      </c>
    </row>
    <row r="6" spans="1:21" ht="21" customHeight="1" thickBot="1" x14ac:dyDescent="0.3"/>
    <row r="7" spans="1:21" ht="27" customHeight="1" thickBot="1" x14ac:dyDescent="0.3">
      <c r="A7" s="23" t="s">
        <v>15</v>
      </c>
      <c r="B7" s="245" t="s">
        <v>77</v>
      </c>
      <c r="C7" s="243"/>
      <c r="D7" s="243"/>
      <c r="E7" s="244"/>
      <c r="F7" s="245" t="s">
        <v>78</v>
      </c>
      <c r="G7" s="243"/>
      <c r="H7" s="243"/>
      <c r="I7" s="244"/>
      <c r="J7" s="246" t="s">
        <v>76</v>
      </c>
      <c r="K7" s="247"/>
      <c r="L7" s="247"/>
      <c r="M7" s="248"/>
      <c r="N7" s="242" t="s">
        <v>61</v>
      </c>
      <c r="O7" s="243"/>
      <c r="P7" s="243"/>
      <c r="Q7" s="244"/>
      <c r="R7" s="58" t="s">
        <v>44</v>
      </c>
    </row>
    <row r="8" spans="1:21" ht="150.75" customHeight="1" thickBot="1" x14ac:dyDescent="0.3">
      <c r="A8" s="59"/>
      <c r="B8" s="192" t="s">
        <v>37</v>
      </c>
      <c r="C8" s="193" t="s">
        <v>38</v>
      </c>
      <c r="D8" s="191" t="s">
        <v>75</v>
      </c>
      <c r="E8" s="66" t="s">
        <v>1</v>
      </c>
      <c r="F8" s="60" t="s">
        <v>45</v>
      </c>
      <c r="G8" s="61" t="s">
        <v>46</v>
      </c>
      <c r="H8" s="62" t="s">
        <v>31</v>
      </c>
      <c r="I8" s="66" t="s">
        <v>16</v>
      </c>
      <c r="J8" s="63" t="s">
        <v>53</v>
      </c>
      <c r="K8" s="64" t="s">
        <v>54</v>
      </c>
      <c r="L8" s="65" t="s">
        <v>66</v>
      </c>
      <c r="M8" s="57" t="s">
        <v>16</v>
      </c>
      <c r="N8" s="63" t="s">
        <v>51</v>
      </c>
      <c r="O8" s="64" t="s">
        <v>52</v>
      </c>
      <c r="P8" s="65" t="s">
        <v>49</v>
      </c>
      <c r="Q8" s="66" t="s">
        <v>16</v>
      </c>
      <c r="R8" s="209" t="s">
        <v>50</v>
      </c>
      <c r="T8"/>
      <c r="U8"/>
    </row>
    <row r="9" spans="1:21" ht="21" customHeight="1" x14ac:dyDescent="0.25">
      <c r="A9" s="24" t="s">
        <v>2</v>
      </c>
      <c r="B9" s="25">
        <f>Januar!C40</f>
        <v>0</v>
      </c>
      <c r="C9" s="25">
        <f>Januar!D40</f>
        <v>0</v>
      </c>
      <c r="D9" s="178">
        <f>Januar!E40</f>
        <v>0</v>
      </c>
      <c r="E9" s="179">
        <f>Januar!F40</f>
        <v>0</v>
      </c>
      <c r="F9" s="25">
        <f>Januar!G40</f>
        <v>0</v>
      </c>
      <c r="G9" s="25">
        <f>Januar!H40</f>
        <v>0</v>
      </c>
      <c r="H9" s="178">
        <f>Januar!I40</f>
        <v>0</v>
      </c>
      <c r="I9" s="179">
        <f>Januar!J40</f>
        <v>0</v>
      </c>
      <c r="J9" s="25">
        <f>Januar!K40</f>
        <v>0</v>
      </c>
      <c r="K9" s="25">
        <f>Januar!L40</f>
        <v>0</v>
      </c>
      <c r="L9" s="178">
        <f>Januar!M40</f>
        <v>0</v>
      </c>
      <c r="M9" s="179">
        <f>Januar!N40</f>
        <v>0</v>
      </c>
      <c r="N9" s="25">
        <f>Januar!O40</f>
        <v>0</v>
      </c>
      <c r="O9" s="25">
        <f>Januar!P40</f>
        <v>0</v>
      </c>
      <c r="P9" s="178">
        <f>Januar!Q40</f>
        <v>0</v>
      </c>
      <c r="Q9" s="179">
        <f>Januar!R40</f>
        <v>0</v>
      </c>
      <c r="R9" s="225">
        <f>Januar!S40</f>
        <v>0</v>
      </c>
      <c r="T9"/>
      <c r="U9"/>
    </row>
    <row r="10" spans="1:21" ht="21" customHeight="1" x14ac:dyDescent="0.25">
      <c r="A10" s="26" t="s">
        <v>3</v>
      </c>
      <c r="B10" s="25">
        <f>Februar!C38</f>
        <v>0</v>
      </c>
      <c r="C10" s="25">
        <f>Februar!D38</f>
        <v>0</v>
      </c>
      <c r="D10" s="178">
        <f>Februar!E38</f>
        <v>0</v>
      </c>
      <c r="E10" s="180">
        <f>Februar!F38</f>
        <v>0</v>
      </c>
      <c r="F10" s="25">
        <f>Februar!G38</f>
        <v>0</v>
      </c>
      <c r="G10" s="25">
        <f>Februar!H38</f>
        <v>0</v>
      </c>
      <c r="H10" s="178">
        <f>Februar!I38</f>
        <v>0</v>
      </c>
      <c r="I10" s="180">
        <f>Februar!J38</f>
        <v>0</v>
      </c>
      <c r="J10" s="25">
        <f>Februar!K38</f>
        <v>0</v>
      </c>
      <c r="K10" s="25">
        <f>Februar!L38</f>
        <v>0</v>
      </c>
      <c r="L10" s="178">
        <f>Februar!M38</f>
        <v>0</v>
      </c>
      <c r="M10" s="180">
        <f>Februar!N38</f>
        <v>0</v>
      </c>
      <c r="N10" s="25">
        <f>Februar!O38</f>
        <v>0</v>
      </c>
      <c r="O10" s="25">
        <f>Februar!P38</f>
        <v>0</v>
      </c>
      <c r="P10" s="178">
        <f>Februar!Q38</f>
        <v>0</v>
      </c>
      <c r="Q10" s="180">
        <f>Februar!R38</f>
        <v>0</v>
      </c>
      <c r="R10" s="222">
        <f>Februar!S38</f>
        <v>0</v>
      </c>
      <c r="T10"/>
      <c r="U10"/>
    </row>
    <row r="11" spans="1:21" ht="21" customHeight="1" x14ac:dyDescent="0.25">
      <c r="A11" s="27" t="s">
        <v>4</v>
      </c>
      <c r="B11" s="25">
        <f>März!C40</f>
        <v>0</v>
      </c>
      <c r="C11" s="25">
        <f>März!D40</f>
        <v>0</v>
      </c>
      <c r="D11" s="178">
        <f>März!E40</f>
        <v>0</v>
      </c>
      <c r="E11" s="180">
        <f>März!F40</f>
        <v>0</v>
      </c>
      <c r="F11" s="25">
        <f>März!G40</f>
        <v>0</v>
      </c>
      <c r="G11" s="25">
        <f>März!H40</f>
        <v>0</v>
      </c>
      <c r="H11" s="178">
        <f>März!I40</f>
        <v>0</v>
      </c>
      <c r="I11" s="180">
        <f>März!J40</f>
        <v>0</v>
      </c>
      <c r="J11" s="25">
        <f>März!K40</f>
        <v>0</v>
      </c>
      <c r="K11" s="25">
        <f>März!L40</f>
        <v>0</v>
      </c>
      <c r="L11" s="178">
        <f>März!M40</f>
        <v>0</v>
      </c>
      <c r="M11" s="180">
        <f>März!N40</f>
        <v>0</v>
      </c>
      <c r="N11" s="25">
        <f>März!O40</f>
        <v>0</v>
      </c>
      <c r="O11" s="25">
        <f>März!P40</f>
        <v>0</v>
      </c>
      <c r="P11" s="178">
        <f>März!Q40</f>
        <v>0</v>
      </c>
      <c r="Q11" s="180">
        <f>März!R40</f>
        <v>0</v>
      </c>
      <c r="R11" s="222">
        <f>März!S40</f>
        <v>0</v>
      </c>
      <c r="T11"/>
      <c r="U11"/>
    </row>
    <row r="12" spans="1:21" ht="21" customHeight="1" x14ac:dyDescent="0.25">
      <c r="A12" s="26" t="s">
        <v>5</v>
      </c>
      <c r="B12" s="25">
        <f>April!C39</f>
        <v>0</v>
      </c>
      <c r="C12" s="25">
        <f>April!D39</f>
        <v>0</v>
      </c>
      <c r="D12" s="178">
        <f>April!E39</f>
        <v>0</v>
      </c>
      <c r="E12" s="180">
        <f>April!F39</f>
        <v>0</v>
      </c>
      <c r="F12" s="25">
        <f>April!G39</f>
        <v>0</v>
      </c>
      <c r="G12" s="25">
        <f>April!H39</f>
        <v>0</v>
      </c>
      <c r="H12" s="178">
        <f>April!I39</f>
        <v>0</v>
      </c>
      <c r="I12" s="180">
        <f>April!J39</f>
        <v>0</v>
      </c>
      <c r="J12" s="25">
        <f>April!K39</f>
        <v>0</v>
      </c>
      <c r="K12" s="25">
        <f>April!L39</f>
        <v>0</v>
      </c>
      <c r="L12" s="178">
        <f>April!M39</f>
        <v>0</v>
      </c>
      <c r="M12" s="180">
        <f>April!N39</f>
        <v>0</v>
      </c>
      <c r="N12" s="25">
        <f>April!O39</f>
        <v>0</v>
      </c>
      <c r="O12" s="25">
        <f>April!P39</f>
        <v>0</v>
      </c>
      <c r="P12" s="178">
        <f>April!Q39</f>
        <v>0</v>
      </c>
      <c r="Q12" s="180">
        <f>April!R39</f>
        <v>0</v>
      </c>
      <c r="R12" s="222">
        <f>April!S39</f>
        <v>0</v>
      </c>
    </row>
    <row r="13" spans="1:21" ht="21" customHeight="1" x14ac:dyDescent="0.25">
      <c r="A13" s="26" t="s">
        <v>6</v>
      </c>
      <c r="B13" s="25">
        <f>Mai!C40</f>
        <v>0</v>
      </c>
      <c r="C13" s="25">
        <f>Mai!D40</f>
        <v>0</v>
      </c>
      <c r="D13" s="178">
        <f>Mai!E40</f>
        <v>0</v>
      </c>
      <c r="E13" s="180">
        <f>Mai!F40</f>
        <v>0</v>
      </c>
      <c r="F13" s="25">
        <f>Mai!G40</f>
        <v>0</v>
      </c>
      <c r="G13" s="25">
        <f>Mai!H40</f>
        <v>0</v>
      </c>
      <c r="H13" s="178">
        <f>Mai!I40</f>
        <v>0</v>
      </c>
      <c r="I13" s="180">
        <f>Mai!J40</f>
        <v>0</v>
      </c>
      <c r="J13" s="25">
        <f>Mai!K40</f>
        <v>0</v>
      </c>
      <c r="K13" s="25">
        <f>Mai!L40</f>
        <v>0</v>
      </c>
      <c r="L13" s="178">
        <f>Mai!M40</f>
        <v>0</v>
      </c>
      <c r="M13" s="180">
        <f>Mai!N40</f>
        <v>0</v>
      </c>
      <c r="N13" s="25">
        <f>Mai!O40</f>
        <v>0</v>
      </c>
      <c r="O13" s="25">
        <f>Mai!P40</f>
        <v>0</v>
      </c>
      <c r="P13" s="178">
        <f>Mai!Q40</f>
        <v>0</v>
      </c>
      <c r="Q13" s="180">
        <f>Mai!R40</f>
        <v>0</v>
      </c>
      <c r="R13" s="222">
        <f>Mai!S40</f>
        <v>0</v>
      </c>
    </row>
    <row r="14" spans="1:21" ht="21" customHeight="1" x14ac:dyDescent="0.25">
      <c r="A14" s="26" t="s">
        <v>7</v>
      </c>
      <c r="B14" s="25">
        <f>Juni!C39</f>
        <v>0</v>
      </c>
      <c r="C14" s="25">
        <f>Juni!D39</f>
        <v>0</v>
      </c>
      <c r="D14" s="178">
        <f>Juni!E39</f>
        <v>0</v>
      </c>
      <c r="E14" s="180">
        <f>Juni!F39</f>
        <v>0</v>
      </c>
      <c r="F14" s="25">
        <f>Juni!G39</f>
        <v>0</v>
      </c>
      <c r="G14" s="25">
        <f>Juni!H39</f>
        <v>0</v>
      </c>
      <c r="H14" s="178">
        <f>Juni!I39</f>
        <v>0</v>
      </c>
      <c r="I14" s="180">
        <f>Juni!J39</f>
        <v>0</v>
      </c>
      <c r="J14" s="25">
        <f>Juni!K39</f>
        <v>0</v>
      </c>
      <c r="K14" s="25">
        <f>Juni!L39</f>
        <v>0</v>
      </c>
      <c r="L14" s="178">
        <f>Juni!M39</f>
        <v>0</v>
      </c>
      <c r="M14" s="180">
        <f>Juni!N39</f>
        <v>0</v>
      </c>
      <c r="N14" s="25">
        <f>Juni!O39</f>
        <v>0</v>
      </c>
      <c r="O14" s="25">
        <f>Juni!P39</f>
        <v>0</v>
      </c>
      <c r="P14" s="178">
        <f>Juni!Q39</f>
        <v>0</v>
      </c>
      <c r="Q14" s="180">
        <f>Juni!R39</f>
        <v>0</v>
      </c>
      <c r="R14" s="222">
        <f>Juni!S39</f>
        <v>0</v>
      </c>
    </row>
    <row r="15" spans="1:21" ht="21" customHeight="1" x14ac:dyDescent="0.25">
      <c r="A15" s="26" t="s">
        <v>8</v>
      </c>
      <c r="B15" s="25">
        <f>Juli!C40</f>
        <v>0</v>
      </c>
      <c r="C15" s="25">
        <f>Juli!D40</f>
        <v>0</v>
      </c>
      <c r="D15" s="178">
        <f>Juli!E40</f>
        <v>0</v>
      </c>
      <c r="E15" s="180">
        <f>Juli!F40</f>
        <v>0</v>
      </c>
      <c r="F15" s="25">
        <f>Juli!G40</f>
        <v>0</v>
      </c>
      <c r="G15" s="25">
        <f>Juli!H40</f>
        <v>0</v>
      </c>
      <c r="H15" s="178">
        <f>Juli!I40</f>
        <v>0</v>
      </c>
      <c r="I15" s="180">
        <f>Juli!J40</f>
        <v>0</v>
      </c>
      <c r="J15" s="25">
        <f>Juli!K40</f>
        <v>0</v>
      </c>
      <c r="K15" s="25">
        <f>Juli!L40</f>
        <v>0</v>
      </c>
      <c r="L15" s="178">
        <f>Juli!M40</f>
        <v>0</v>
      </c>
      <c r="M15" s="180">
        <f>Juli!N40</f>
        <v>0</v>
      </c>
      <c r="N15" s="25">
        <f>Juli!O40</f>
        <v>0</v>
      </c>
      <c r="O15" s="25">
        <f>Juli!P40</f>
        <v>0</v>
      </c>
      <c r="P15" s="178">
        <f>Juli!Q40</f>
        <v>0</v>
      </c>
      <c r="Q15" s="180">
        <f>Juli!R40</f>
        <v>0</v>
      </c>
      <c r="R15" s="222">
        <f>Juli!S40</f>
        <v>0</v>
      </c>
    </row>
    <row r="16" spans="1:21" ht="21" customHeight="1" x14ac:dyDescent="0.25">
      <c r="A16" s="26" t="s">
        <v>9</v>
      </c>
      <c r="B16" s="25">
        <f>August!C40</f>
        <v>0</v>
      </c>
      <c r="C16" s="25">
        <f>August!D40</f>
        <v>0</v>
      </c>
      <c r="D16" s="178">
        <f>August!E40</f>
        <v>0</v>
      </c>
      <c r="E16" s="180">
        <f>August!F40</f>
        <v>0</v>
      </c>
      <c r="F16" s="25">
        <f>August!G40</f>
        <v>0</v>
      </c>
      <c r="G16" s="25">
        <f>August!H40</f>
        <v>0</v>
      </c>
      <c r="H16" s="178">
        <f>August!I40</f>
        <v>0</v>
      </c>
      <c r="I16" s="180">
        <f>August!J40</f>
        <v>0</v>
      </c>
      <c r="J16" s="25">
        <f>August!K40</f>
        <v>0</v>
      </c>
      <c r="K16" s="25">
        <f>August!L40</f>
        <v>0</v>
      </c>
      <c r="L16" s="178">
        <f>August!M40</f>
        <v>0</v>
      </c>
      <c r="M16" s="180">
        <f>August!N40</f>
        <v>0</v>
      </c>
      <c r="N16" s="25">
        <f>August!O40</f>
        <v>0</v>
      </c>
      <c r="O16" s="25">
        <f>August!P40</f>
        <v>0</v>
      </c>
      <c r="P16" s="178">
        <f>August!Q40</f>
        <v>0</v>
      </c>
      <c r="Q16" s="180">
        <f>August!R40</f>
        <v>0</v>
      </c>
      <c r="R16" s="222">
        <f>August!S40</f>
        <v>0</v>
      </c>
    </row>
    <row r="17" spans="1:18" ht="21" customHeight="1" x14ac:dyDescent="0.25">
      <c r="A17" s="26" t="s">
        <v>10</v>
      </c>
      <c r="B17" s="25">
        <f>September!C39</f>
        <v>0</v>
      </c>
      <c r="C17" s="25">
        <f>September!D39</f>
        <v>0</v>
      </c>
      <c r="D17" s="178">
        <f>September!E39</f>
        <v>0</v>
      </c>
      <c r="E17" s="180">
        <f>September!F39</f>
        <v>0</v>
      </c>
      <c r="F17" s="25">
        <f>September!G39</f>
        <v>0</v>
      </c>
      <c r="G17" s="25">
        <f>September!H39</f>
        <v>0</v>
      </c>
      <c r="H17" s="178">
        <f>September!I39</f>
        <v>0</v>
      </c>
      <c r="I17" s="180">
        <f>September!J39</f>
        <v>0</v>
      </c>
      <c r="J17" s="25">
        <f>September!K39</f>
        <v>0</v>
      </c>
      <c r="K17" s="25">
        <f>September!L39</f>
        <v>0</v>
      </c>
      <c r="L17" s="178">
        <f>September!M39</f>
        <v>0</v>
      </c>
      <c r="M17" s="180">
        <f>September!N39</f>
        <v>0</v>
      </c>
      <c r="N17" s="25">
        <f>September!O39</f>
        <v>0</v>
      </c>
      <c r="O17" s="25">
        <f>September!P39</f>
        <v>0</v>
      </c>
      <c r="P17" s="178">
        <f>September!Q39</f>
        <v>0</v>
      </c>
      <c r="Q17" s="180">
        <f>September!R39</f>
        <v>0</v>
      </c>
      <c r="R17" s="222">
        <f>September!S39</f>
        <v>0</v>
      </c>
    </row>
    <row r="18" spans="1:18" ht="21" customHeight="1" x14ac:dyDescent="0.25">
      <c r="A18" s="26" t="s">
        <v>11</v>
      </c>
      <c r="B18" s="25">
        <f>Oktober!C40</f>
        <v>0</v>
      </c>
      <c r="C18" s="25">
        <f>Oktober!D40</f>
        <v>0</v>
      </c>
      <c r="D18" s="178">
        <f>Oktober!E40</f>
        <v>0</v>
      </c>
      <c r="E18" s="180">
        <f>Oktober!F40</f>
        <v>0</v>
      </c>
      <c r="F18" s="25">
        <f>Oktober!G40</f>
        <v>0</v>
      </c>
      <c r="G18" s="25">
        <f>Oktober!H40</f>
        <v>0</v>
      </c>
      <c r="H18" s="178">
        <f>Oktober!I40</f>
        <v>0</v>
      </c>
      <c r="I18" s="180">
        <f>Oktober!J40</f>
        <v>0</v>
      </c>
      <c r="J18" s="25">
        <f>Oktober!K40</f>
        <v>0</v>
      </c>
      <c r="K18" s="25">
        <f>Oktober!L40</f>
        <v>0</v>
      </c>
      <c r="L18" s="178">
        <f>Oktober!M40</f>
        <v>0</v>
      </c>
      <c r="M18" s="180">
        <f>Oktober!N40</f>
        <v>0</v>
      </c>
      <c r="N18" s="25">
        <f>Oktober!O40</f>
        <v>0</v>
      </c>
      <c r="O18" s="25">
        <f>Oktober!P40</f>
        <v>0</v>
      </c>
      <c r="P18" s="178">
        <f>Oktober!Q40</f>
        <v>0</v>
      </c>
      <c r="Q18" s="180">
        <f>Oktober!R40</f>
        <v>0</v>
      </c>
      <c r="R18" s="222">
        <f>Oktober!S40</f>
        <v>0</v>
      </c>
    </row>
    <row r="19" spans="1:18" ht="21" customHeight="1" x14ac:dyDescent="0.25">
      <c r="A19" s="26" t="s">
        <v>12</v>
      </c>
      <c r="B19" s="25">
        <f>November!C39</f>
        <v>0</v>
      </c>
      <c r="C19" s="25">
        <f>November!D39</f>
        <v>0</v>
      </c>
      <c r="D19" s="178">
        <f>November!E39</f>
        <v>0</v>
      </c>
      <c r="E19" s="180">
        <f>November!F39</f>
        <v>0</v>
      </c>
      <c r="F19" s="25">
        <f>November!G39</f>
        <v>0</v>
      </c>
      <c r="G19" s="25">
        <f>November!H39</f>
        <v>0</v>
      </c>
      <c r="H19" s="178">
        <f>November!I39</f>
        <v>0</v>
      </c>
      <c r="I19" s="180">
        <f>November!J39</f>
        <v>0</v>
      </c>
      <c r="J19" s="25">
        <f>November!K39</f>
        <v>0</v>
      </c>
      <c r="K19" s="25">
        <f>November!L39</f>
        <v>0</v>
      </c>
      <c r="L19" s="178">
        <f>November!M39</f>
        <v>0</v>
      </c>
      <c r="M19" s="180">
        <f>November!N39</f>
        <v>0</v>
      </c>
      <c r="N19" s="25">
        <f>November!O39</f>
        <v>0</v>
      </c>
      <c r="O19" s="25">
        <f>November!P39</f>
        <v>0</v>
      </c>
      <c r="P19" s="178">
        <f>November!Q39</f>
        <v>0</v>
      </c>
      <c r="Q19" s="180">
        <f>November!R39</f>
        <v>0</v>
      </c>
      <c r="R19" s="222">
        <f>November!S39</f>
        <v>0</v>
      </c>
    </row>
    <row r="20" spans="1:18" ht="21" customHeight="1" thickBot="1" x14ac:dyDescent="0.3">
      <c r="A20" s="28" t="s">
        <v>13</v>
      </c>
      <c r="B20" s="25">
        <f>Dezember!C40</f>
        <v>0</v>
      </c>
      <c r="C20" s="25">
        <f>Dezember!D40</f>
        <v>0</v>
      </c>
      <c r="D20" s="178">
        <f>Dezember!E40</f>
        <v>0</v>
      </c>
      <c r="E20" s="226">
        <f>Dezember!F40</f>
        <v>0</v>
      </c>
      <c r="F20" s="25">
        <f>Dezember!G40</f>
        <v>0</v>
      </c>
      <c r="G20" s="25">
        <f>Dezember!H40</f>
        <v>0</v>
      </c>
      <c r="H20" s="178">
        <f>Dezember!I40</f>
        <v>0</v>
      </c>
      <c r="I20" s="224">
        <f>Dezember!J40</f>
        <v>0</v>
      </c>
      <c r="J20" s="25">
        <f>Dezember!K40</f>
        <v>0</v>
      </c>
      <c r="K20" s="25">
        <f>Dezember!L40</f>
        <v>0</v>
      </c>
      <c r="L20" s="178">
        <f>Dezember!M40</f>
        <v>0</v>
      </c>
      <c r="M20" s="224">
        <f>Dezember!N40</f>
        <v>0</v>
      </c>
      <c r="N20" s="25">
        <f>Dezember!O40</f>
        <v>0</v>
      </c>
      <c r="O20" s="25">
        <f>Dezember!P40</f>
        <v>0</v>
      </c>
      <c r="P20" s="178">
        <f>Dezember!Q40</f>
        <v>0</v>
      </c>
      <c r="Q20" s="224">
        <f>Dezember!R40</f>
        <v>0</v>
      </c>
      <c r="R20" s="223">
        <f>Dezember!S40</f>
        <v>0</v>
      </c>
    </row>
    <row r="21" spans="1:18" ht="21" customHeight="1" thickBot="1" x14ac:dyDescent="0.3">
      <c r="A21" s="29" t="s">
        <v>16</v>
      </c>
      <c r="B21" s="30">
        <f>SUM(B9:B20)</f>
        <v>0</v>
      </c>
      <c r="C21" s="30">
        <f>SUM(C9:C20)</f>
        <v>0</v>
      </c>
      <c r="D21" s="31">
        <f>SUM(D9:D20)</f>
        <v>0</v>
      </c>
      <c r="E21" s="32">
        <f>SUM(E9:E20)</f>
        <v>0</v>
      </c>
      <c r="F21" s="30">
        <f>SUM(F9:F20)</f>
        <v>0</v>
      </c>
      <c r="G21" s="30">
        <f t="shared" ref="G21:H21" si="0">SUM(G9:G20)</f>
        <v>0</v>
      </c>
      <c r="H21" s="31">
        <f t="shared" si="0"/>
        <v>0</v>
      </c>
      <c r="I21" s="32">
        <f>SUM(I9:I20)</f>
        <v>0</v>
      </c>
      <c r="J21" s="30">
        <f>SUM(J9:J20)</f>
        <v>0</v>
      </c>
      <c r="K21" s="30">
        <f t="shared" ref="K21:L21" si="1">SUM(K9:K20)</f>
        <v>0</v>
      </c>
      <c r="L21" s="31">
        <f t="shared" si="1"/>
        <v>0</v>
      </c>
      <c r="M21" s="32">
        <f>SUM(M9:M20)</f>
        <v>0</v>
      </c>
      <c r="N21" s="30">
        <f>SUM(N9:N20)</f>
        <v>0</v>
      </c>
      <c r="O21" s="33">
        <f t="shared" ref="O21:R21" si="2">SUM(O9:O20)</f>
        <v>0</v>
      </c>
      <c r="P21" s="181">
        <f t="shared" si="2"/>
        <v>0</v>
      </c>
      <c r="Q21" s="32">
        <f t="shared" si="2"/>
        <v>0</v>
      </c>
      <c r="R21" s="182">
        <f t="shared" si="2"/>
        <v>0</v>
      </c>
    </row>
    <row r="37" spans="19:19" x14ac:dyDescent="0.25">
      <c r="S37" s="34"/>
    </row>
    <row r="38" spans="19:19" x14ac:dyDescent="0.25">
      <c r="S38" s="34"/>
    </row>
    <row r="39" spans="19:19" ht="18.75" x14ac:dyDescent="0.3">
      <c r="S39" s="35"/>
    </row>
    <row r="40" spans="19:19" ht="18.75" x14ac:dyDescent="0.3">
      <c r="S40" s="35"/>
    </row>
    <row r="41" spans="19:19" x14ac:dyDescent="0.25">
      <c r="S41" s="34"/>
    </row>
    <row r="42" spans="19:19" x14ac:dyDescent="0.25">
      <c r="S42" s="34"/>
    </row>
    <row r="43" spans="19:19" x14ac:dyDescent="0.25">
      <c r="S43" s="34"/>
    </row>
    <row r="44" spans="19:19" x14ac:dyDescent="0.25">
      <c r="S44" s="36"/>
    </row>
    <row r="45" spans="19:19" x14ac:dyDescent="0.25">
      <c r="S45" s="36"/>
    </row>
    <row r="46" spans="19:19" x14ac:dyDescent="0.25">
      <c r="S46" s="36"/>
    </row>
    <row r="47" spans="19:19" x14ac:dyDescent="0.25">
      <c r="S47" s="36"/>
    </row>
    <row r="48" spans="19:19" x14ac:dyDescent="0.25">
      <c r="S48" s="36"/>
    </row>
    <row r="49" spans="19:19" x14ac:dyDescent="0.25">
      <c r="S49" s="36"/>
    </row>
    <row r="50" spans="19:19" x14ac:dyDescent="0.25">
      <c r="S50" s="36"/>
    </row>
    <row r="51" spans="19:19" x14ac:dyDescent="0.25">
      <c r="S51" s="36"/>
    </row>
    <row r="52" spans="19:19" x14ac:dyDescent="0.25">
      <c r="S52" s="36"/>
    </row>
    <row r="53" spans="19:19" x14ac:dyDescent="0.25">
      <c r="S53" s="36"/>
    </row>
    <row r="54" spans="19:19" x14ac:dyDescent="0.25">
      <c r="S54" s="36"/>
    </row>
    <row r="55" spans="19:19" x14ac:dyDescent="0.25">
      <c r="S55" s="36"/>
    </row>
    <row r="56" spans="19:19" x14ac:dyDescent="0.25">
      <c r="S56" s="36"/>
    </row>
    <row r="57" spans="19:19" x14ac:dyDescent="0.25">
      <c r="S57" s="34"/>
    </row>
  </sheetData>
  <sheetProtection algorithmName="SHA-512" hashValue="T5+2Ag1b7pg97xOx4iU3Fb87EniGlBwK6+Ea36OAHsC3eiR+fddNJZRHAu6HNJPLyYynb3uqx2fLAj6dLiDmdw==" saltValue="pwvGgpdfjYK06I64cSfb9A==" spinCount="100000" sheet="1" formatColumns="0"/>
  <customSheetViews>
    <customSheetView guid="{230BA401-F0C0-4897-9C7E-9DC1DEAEC41D}" scale="80" showPageBreaks="1" fitToPage="1">
      <selection activeCell="U8" sqref="U8"/>
      <pageMargins left="0.70866141732283472" right="0.70866141732283472" top="0.78740157480314965" bottom="0.78740157480314965" header="0.31496062992125984" footer="0.31496062992125984"/>
      <pageSetup paperSize="9" scale="88" orientation="landscape" horizontalDpi="300" verticalDpi="300" r:id="rId1"/>
      <headerFooter>
        <oddHeader xml:space="preserve">&amp;L&amp;"-,Fett"&amp;A 2024
</oddHeader>
      </headerFooter>
    </customSheetView>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&amp;L&amp;"Arial,Fett"&amp;A 2023
</oddHeader>
      </headerFooter>
    </customSheetView>
  </customSheetViews>
  <mergeCells count="4">
    <mergeCell ref="N7:Q7"/>
    <mergeCell ref="F7:I7"/>
    <mergeCell ref="B7:E7"/>
    <mergeCell ref="J7:M7"/>
  </mergeCells>
  <pageMargins left="0.70866141732283472" right="0.70866141732283472" top="0.78740157480314965" bottom="0.78740157480314965" header="0.31496062992125984" footer="0.31496062992125984"/>
  <pageSetup paperSize="9" scale="86"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73"/>
  <sheetViews>
    <sheetView zoomScale="80" zoomScaleNormal="80" zoomScaleSheetLayoutView="100" zoomScalePageLayoutView="50" workbookViewId="0">
      <selection activeCell="C13" sqref="C13"/>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2</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Donnerstag</v>
      </c>
      <c r="B9" s="160">
        <f>DATE(Ausblenden!$A$68,1,Ausblenden!$B68)</f>
        <v>46023</v>
      </c>
      <c r="C9" s="85"/>
      <c r="D9" s="85"/>
      <c r="E9" s="85"/>
      <c r="F9" s="151">
        <f>SUM(C9:E9)</f>
        <v>0</v>
      </c>
      <c r="G9" s="140"/>
      <c r="H9" s="140"/>
      <c r="I9" s="140"/>
      <c r="J9" s="151">
        <f t="shared" ref="J9:J39" si="0">SUM(G9:I9)</f>
        <v>0</v>
      </c>
      <c r="K9" s="141"/>
      <c r="L9" s="141"/>
      <c r="M9" s="141"/>
      <c r="N9" s="152">
        <f t="shared" ref="N9:N39" si="1">SUM(K9:M9)</f>
        <v>0</v>
      </c>
      <c r="O9" s="142"/>
      <c r="P9" s="141"/>
      <c r="Q9" s="143"/>
      <c r="R9" s="153">
        <f>O9+P9+Q9</f>
        <v>0</v>
      </c>
      <c r="S9" s="144"/>
      <c r="T9" s="78"/>
    </row>
    <row r="10" spans="1:20" ht="21" customHeight="1" x14ac:dyDescent="0.25">
      <c r="A10" s="161" t="str">
        <f t="shared" ref="A10:A39" si="2">TEXT(B10,"TTTT")</f>
        <v>Freitag</v>
      </c>
      <c r="B10" s="162">
        <f>DATE(Ausblenden!$A$68,1,Ausblenden!$B69)</f>
        <v>46024</v>
      </c>
      <c r="C10" s="85"/>
      <c r="D10" s="85"/>
      <c r="E10" s="85"/>
      <c r="F10" s="151">
        <f>SUM(C10:E10)</f>
        <v>0</v>
      </c>
      <c r="G10" s="140"/>
      <c r="H10" s="140"/>
      <c r="I10" s="140"/>
      <c r="J10" s="151">
        <f t="shared" si="0"/>
        <v>0</v>
      </c>
      <c r="K10" s="141"/>
      <c r="L10" s="141"/>
      <c r="M10" s="141"/>
      <c r="N10" s="152">
        <f t="shared" si="1"/>
        <v>0</v>
      </c>
      <c r="O10" s="142"/>
      <c r="P10" s="141"/>
      <c r="Q10" s="143"/>
      <c r="R10" s="153">
        <f t="shared" ref="R10:R39" si="3">O10+P10+Q10</f>
        <v>0</v>
      </c>
      <c r="S10" s="144"/>
      <c r="T10" s="78"/>
    </row>
    <row r="11" spans="1:20" ht="21" customHeight="1" x14ac:dyDescent="0.25">
      <c r="A11" s="161" t="str">
        <f t="shared" si="2"/>
        <v>Samstag</v>
      </c>
      <c r="B11" s="162">
        <f>DATE(Ausblenden!$A$68,1,Ausblenden!$B70)</f>
        <v>46025</v>
      </c>
      <c r="C11" s="85"/>
      <c r="D11" s="85"/>
      <c r="E11" s="85"/>
      <c r="F11" s="151">
        <f t="shared" ref="F11:F39"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Sonntag</v>
      </c>
      <c r="B12" s="162">
        <f>DATE(Ausblenden!$A$68,1,Ausblenden!$B71)</f>
        <v>46026</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Montag</v>
      </c>
      <c r="B13" s="162">
        <f>DATE(Ausblenden!$A$68,1,Ausblenden!$B72)</f>
        <v>46027</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Dienstag</v>
      </c>
      <c r="B14" s="162">
        <f>DATE(Ausblenden!$A$68,1,Ausblenden!$B73)</f>
        <v>46028</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Mittwoch</v>
      </c>
      <c r="B15" s="162">
        <f>DATE(Ausblenden!$A$68,1,Ausblenden!$B74)</f>
        <v>46029</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Donnerstag</v>
      </c>
      <c r="B16" s="162">
        <f>DATE(Ausblenden!$A$68,1,Ausblenden!$B75)</f>
        <v>46030</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Freitag</v>
      </c>
      <c r="B17" s="162">
        <f>DATE(Ausblenden!$A$68,1,Ausblenden!$B76)</f>
        <v>46031</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Samstag</v>
      </c>
      <c r="B18" s="162">
        <f>DATE(Ausblenden!$A$68,1,Ausblenden!$B77)</f>
        <v>46032</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Sonntag</v>
      </c>
      <c r="B19" s="162">
        <f>DATE(Ausblenden!$A$68,1,Ausblenden!$B78)</f>
        <v>46033</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Montag</v>
      </c>
      <c r="B20" s="162">
        <f>DATE(Ausblenden!$A$68,1,Ausblenden!$B79)</f>
        <v>46034</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Dienstag</v>
      </c>
      <c r="B21" s="162">
        <f>DATE(Ausblenden!$A$68,1,Ausblenden!$B80)</f>
        <v>46035</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Mittwoch</v>
      </c>
      <c r="B22" s="162">
        <f>DATE(Ausblenden!$A$68,1,Ausblenden!$B81)</f>
        <v>46036</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Donnerstag</v>
      </c>
      <c r="B23" s="162">
        <f>DATE(Ausblenden!$A$68,1,Ausblenden!$B82)</f>
        <v>46037</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Freitag</v>
      </c>
      <c r="B24" s="162">
        <f>DATE(Ausblenden!$A$68,1,Ausblenden!$B83)</f>
        <v>46038</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Samstag</v>
      </c>
      <c r="B25" s="162">
        <f>DATE(Ausblenden!$A$68,1,Ausblenden!$B84)</f>
        <v>46039</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Sonntag</v>
      </c>
      <c r="B26" s="162">
        <f>DATE(Ausblenden!$A$68,1,Ausblenden!$B85)</f>
        <v>46040</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Montag</v>
      </c>
      <c r="B27" s="162">
        <f>DATE(Ausblenden!$A$68,1,Ausblenden!$B86)</f>
        <v>46041</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Dienstag</v>
      </c>
      <c r="B28" s="162">
        <f>DATE(Ausblenden!$A$68,1,Ausblenden!$B87)</f>
        <v>46042</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Mittwoch</v>
      </c>
      <c r="B29" s="162">
        <f>DATE(Ausblenden!$A$68,1,Ausblenden!$B88)</f>
        <v>46043</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Donnerstag</v>
      </c>
      <c r="B30" s="162">
        <f>DATE(Ausblenden!$A$68,1,Ausblenden!$B89)</f>
        <v>46044</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Freitag</v>
      </c>
      <c r="B31" s="162">
        <f>DATE(Ausblenden!$A$68,1,Ausblenden!$B90)</f>
        <v>46045</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Samstag</v>
      </c>
      <c r="B32" s="162">
        <f>DATE(Ausblenden!$A$68,1,Ausblenden!$B91)</f>
        <v>46046</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Sonntag</v>
      </c>
      <c r="B33" s="162">
        <f>DATE(Ausblenden!$A$68,1,Ausblenden!$B92)</f>
        <v>46047</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Montag</v>
      </c>
      <c r="B34" s="162">
        <f>DATE(Ausblenden!$A$68,1,Ausblenden!$B93)</f>
        <v>46048</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Dienstag</v>
      </c>
      <c r="B35" s="162">
        <f>DATE(Ausblenden!$A$68,1,Ausblenden!$B94)</f>
        <v>46049</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61" t="str">
        <f t="shared" si="2"/>
        <v>Mittwoch</v>
      </c>
      <c r="B36" s="162">
        <f>DATE(Ausblenden!$A$68,1,Ausblenden!$B95)</f>
        <v>46050</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x14ac:dyDescent="0.25">
      <c r="A37" s="161" t="str">
        <f t="shared" si="2"/>
        <v>Donnerstag</v>
      </c>
      <c r="B37" s="162">
        <f>DATE(Ausblenden!$A$68,1,Ausblenden!$B96)</f>
        <v>46051</v>
      </c>
      <c r="C37" s="85"/>
      <c r="D37" s="85"/>
      <c r="E37" s="85"/>
      <c r="F37" s="151">
        <f t="shared" ref="F37" si="5">SUM(C37:E37)</f>
        <v>0</v>
      </c>
      <c r="G37" s="145"/>
      <c r="H37" s="145"/>
      <c r="I37" s="145"/>
      <c r="J37" s="151">
        <f t="shared" si="0"/>
        <v>0</v>
      </c>
      <c r="K37" s="146"/>
      <c r="L37" s="146"/>
      <c r="M37" s="146"/>
      <c r="N37" s="152">
        <f t="shared" si="1"/>
        <v>0</v>
      </c>
      <c r="O37" s="142"/>
      <c r="P37" s="141"/>
      <c r="Q37" s="143"/>
      <c r="R37" s="153">
        <f t="shared" si="3"/>
        <v>0</v>
      </c>
      <c r="S37" s="144"/>
      <c r="T37" s="78"/>
    </row>
    <row r="38" spans="1:20" ht="21" customHeight="1" x14ac:dyDescent="0.25">
      <c r="A38" s="161" t="str">
        <f t="shared" si="2"/>
        <v>Freitag</v>
      </c>
      <c r="B38" s="162">
        <f>DATE(Ausblenden!$A$68,1,Ausblenden!$B97)</f>
        <v>46052</v>
      </c>
      <c r="C38" s="85"/>
      <c r="D38" s="85"/>
      <c r="E38" s="85"/>
      <c r="F38" s="151">
        <f t="shared" si="4"/>
        <v>0</v>
      </c>
      <c r="G38" s="140"/>
      <c r="H38" s="140"/>
      <c r="I38" s="140"/>
      <c r="J38" s="151">
        <f t="shared" si="0"/>
        <v>0</v>
      </c>
      <c r="K38" s="141"/>
      <c r="L38" s="141"/>
      <c r="M38" s="141"/>
      <c r="N38" s="152">
        <f t="shared" si="1"/>
        <v>0</v>
      </c>
      <c r="O38" s="142"/>
      <c r="P38" s="141"/>
      <c r="Q38" s="143"/>
      <c r="R38" s="153">
        <f t="shared" si="3"/>
        <v>0</v>
      </c>
      <c r="S38" s="144"/>
      <c r="T38" s="46"/>
    </row>
    <row r="39" spans="1:20" ht="21" customHeight="1" thickBot="1" x14ac:dyDescent="0.3">
      <c r="A39" s="163" t="str">
        <f t="shared" si="2"/>
        <v>Samstag</v>
      </c>
      <c r="B39" s="164">
        <f>DATE(Ausblenden!$A$68,1,Ausblenden!$B98)</f>
        <v>46053</v>
      </c>
      <c r="C39" s="85"/>
      <c r="D39" s="85"/>
      <c r="E39" s="85"/>
      <c r="F39" s="151">
        <f t="shared" si="4"/>
        <v>0</v>
      </c>
      <c r="G39" s="140"/>
      <c r="H39" s="140"/>
      <c r="I39" s="140"/>
      <c r="J39" s="151">
        <f t="shared" si="0"/>
        <v>0</v>
      </c>
      <c r="K39" s="141"/>
      <c r="L39" s="141"/>
      <c r="M39" s="141"/>
      <c r="N39" s="152">
        <f t="shared" si="1"/>
        <v>0</v>
      </c>
      <c r="O39" s="147"/>
      <c r="P39" s="148"/>
      <c r="Q39" s="149"/>
      <c r="R39" s="154">
        <f t="shared" si="3"/>
        <v>0</v>
      </c>
      <c r="S39" s="150"/>
      <c r="T39" s="46"/>
    </row>
    <row r="40" spans="1:20" ht="21" customHeight="1" thickBot="1" x14ac:dyDescent="0.3">
      <c r="A40" s="157" t="s">
        <v>16</v>
      </c>
      <c r="B40" s="158"/>
      <c r="C40" s="37">
        <f t="shared" ref="C40:K40" si="6">SUM(C9:C39)</f>
        <v>0</v>
      </c>
      <c r="D40" s="38">
        <f t="shared" si="6"/>
        <v>0</v>
      </c>
      <c r="E40" s="39">
        <f t="shared" si="6"/>
        <v>0</v>
      </c>
      <c r="F40" s="40">
        <f t="shared" si="6"/>
        <v>0</v>
      </c>
      <c r="G40" s="38">
        <f t="shared" si="6"/>
        <v>0</v>
      </c>
      <c r="H40" s="38">
        <f t="shared" si="6"/>
        <v>0</v>
      </c>
      <c r="I40" s="38">
        <f t="shared" si="6"/>
        <v>0</v>
      </c>
      <c r="J40" s="42">
        <f t="shared" si="6"/>
        <v>0</v>
      </c>
      <c r="K40" s="43">
        <f t="shared" si="6"/>
        <v>0</v>
      </c>
      <c r="L40" s="38">
        <f t="shared" ref="L40:R40" si="7">SUM(L9:L39)</f>
        <v>0</v>
      </c>
      <c r="M40" s="38">
        <f t="shared" si="7"/>
        <v>0</v>
      </c>
      <c r="N40" s="40">
        <f t="shared" si="7"/>
        <v>0</v>
      </c>
      <c r="O40" s="37">
        <f t="shared" si="7"/>
        <v>0</v>
      </c>
      <c r="P40" s="38">
        <f t="shared" si="7"/>
        <v>0</v>
      </c>
      <c r="Q40" s="41">
        <f t="shared" si="7"/>
        <v>0</v>
      </c>
      <c r="R40" s="40">
        <f t="shared" si="7"/>
        <v>0</v>
      </c>
      <c r="S40" s="44">
        <f>SUM(S9:S39)</f>
        <v>0</v>
      </c>
      <c r="T40" s="47"/>
    </row>
    <row r="41" spans="1:20" ht="15.75" thickBot="1" x14ac:dyDescent="0.3"/>
    <row r="42" spans="1:20" x14ac:dyDescent="0.25">
      <c r="A42" s="3" t="s">
        <v>30</v>
      </c>
      <c r="B42" s="4"/>
      <c r="C42" s="4"/>
      <c r="D42" s="4"/>
      <c r="E42" s="4"/>
      <c r="F42" s="4"/>
      <c r="G42" s="4"/>
      <c r="H42" s="4"/>
      <c r="I42" s="4"/>
      <c r="J42" s="4"/>
      <c r="K42" s="80"/>
      <c r="L42" s="80"/>
      <c r="M42" s="80"/>
      <c r="N42" s="80"/>
      <c r="O42" s="80"/>
      <c r="P42" s="80"/>
      <c r="Q42" s="80"/>
      <c r="R42" s="80"/>
      <c r="S42" s="80"/>
      <c r="T42" s="81"/>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x14ac:dyDescent="0.25">
      <c r="A46" s="5"/>
      <c r="B46" s="6"/>
      <c r="C46" s="6"/>
      <c r="D46" s="6"/>
      <c r="E46" s="6"/>
      <c r="F46" s="6"/>
      <c r="G46" s="6"/>
      <c r="H46" s="6"/>
      <c r="I46" s="6"/>
      <c r="J46" s="6"/>
      <c r="K46" s="79"/>
      <c r="L46" s="79"/>
      <c r="M46" s="79"/>
      <c r="N46" s="79"/>
      <c r="O46" s="79"/>
      <c r="P46" s="79"/>
      <c r="Q46" s="79"/>
      <c r="R46" s="79"/>
      <c r="S46" s="79"/>
      <c r="T46" s="82"/>
    </row>
    <row r="47" spans="1:20" x14ac:dyDescent="0.25">
      <c r="A47" s="5"/>
      <c r="B47" s="6"/>
      <c r="C47" s="6"/>
      <c r="D47" s="6"/>
      <c r="E47" s="6"/>
      <c r="F47" s="6"/>
      <c r="G47" s="6"/>
      <c r="H47" s="6"/>
      <c r="I47" s="6"/>
      <c r="J47" s="6"/>
      <c r="K47" s="79"/>
      <c r="L47" s="79"/>
      <c r="M47" s="79"/>
      <c r="N47" s="79"/>
      <c r="O47" s="79"/>
      <c r="P47" s="79"/>
      <c r="Q47" s="79"/>
      <c r="R47" s="79"/>
      <c r="S47" s="79"/>
      <c r="T47" s="82"/>
    </row>
    <row r="48" spans="1:20" ht="15.75" thickBot="1" x14ac:dyDescent="0.3">
      <c r="A48" s="7"/>
      <c r="B48" s="8"/>
      <c r="C48" s="8"/>
      <c r="D48" s="8"/>
      <c r="E48" s="8"/>
      <c r="F48" s="8"/>
      <c r="G48" s="8"/>
      <c r="H48" s="8"/>
      <c r="I48" s="8"/>
      <c r="J48" s="8"/>
      <c r="K48" s="83"/>
      <c r="L48" s="83"/>
      <c r="M48" s="83"/>
      <c r="N48" s="83"/>
      <c r="O48" s="83"/>
      <c r="P48" s="83"/>
      <c r="Q48" s="83"/>
      <c r="R48" s="83"/>
      <c r="S48" s="83"/>
      <c r="T48" s="84"/>
    </row>
    <row r="73" ht="14.25" customHeight="1" x14ac:dyDescent="0.25"/>
  </sheetData>
  <sheetProtection algorithmName="SHA-512" hashValue="R3fFCklGZ8T5N8NG+gnL6OXDTy7kuwj0Lx0sNfNuzEDQlaQwYD+QmWZLkkA5iEch45deQagJootWwEjIqQkWpg==" saltValue="hATYnv7nAjbIawEGEzLqug==" spinCount="100000" sheet="1" formatColumns="0"/>
  <customSheetViews>
    <customSheetView guid="{230BA401-F0C0-4897-9C7E-9DC1DEAEC41D}" scale="50" showPageBreaks="1" fitToPage="1" view="pageLayout">
      <selection activeCell="T3" sqref="T3"/>
      <pageMargins left="0.70866141732283472" right="0.70866141732283472" top="0.78740157480314965" bottom="0.78740157480314965" header="0.31496062992125984" footer="0.31496062992125984"/>
      <pageSetup paperSize="9" scale="48" orientation="landscape" horizontalDpi="300" verticalDpi="300" r:id="rId1"/>
      <headerFooter>
        <oddHeader xml:space="preserve">&amp;L&amp;"-,Fett"&amp;A 2024
</oddHeader>
      </headerFooter>
    </customSheetView>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2"/>
      <headerFooter>
        <oddHeader xml:space="preserve">&amp;L&amp;"-,Fett"&amp;A 2023&amp;"Arial,Fett"
</oddHeader>
      </headerFooter>
    </customSheetView>
  </customSheetViews>
  <mergeCells count="5">
    <mergeCell ref="O7:S7"/>
    <mergeCell ref="A7:B7"/>
    <mergeCell ref="C7:F7"/>
    <mergeCell ref="K7:N7"/>
    <mergeCell ref="G7:J7"/>
  </mergeCells>
  <conditionalFormatting sqref="A9:B39">
    <cfRule type="expression" dxfId="71" priority="5">
      <formula>WEEKDAY($B9,2)&gt;5</formula>
    </cfRule>
  </conditionalFormatting>
  <conditionalFormatting sqref="A9:S39">
    <cfRule type="expression" dxfId="70" priority="6">
      <formula>WEEKDAY($B9,2)&gt;5</formula>
    </cfRule>
  </conditionalFormatting>
  <conditionalFormatting sqref="F9:F39">
    <cfRule type="expression" dxfId="69" priority="4">
      <formula>COLUMN()</formula>
    </cfRule>
  </conditionalFormatting>
  <conditionalFormatting sqref="J9:J39">
    <cfRule type="expression" dxfId="68" priority="3">
      <formula>COLUMN()</formula>
    </cfRule>
  </conditionalFormatting>
  <conditionalFormatting sqref="N9:N39">
    <cfRule type="expression" dxfId="67" priority="2">
      <formula>COLUMN()</formula>
    </cfRule>
  </conditionalFormatting>
  <conditionalFormatting sqref="R9:R39">
    <cfRule type="expression" dxfId="66" priority="1">
      <formula>COLUMN()</formula>
    </cfRule>
  </conditionalFormatting>
  <dataValidations count="1">
    <dataValidation type="whole" operator="greaterThanOrEqual" allowBlank="1" showInputMessage="1" showErrorMessage="1" errorTitle="Achtung!" error="Sie dürfen nur ganze Zahlen eingeben!" sqref="C9:S39" xr:uid="{00000000-0002-0000-0700-000000000000}">
      <formula1>0</formula1>
    </dataValidation>
  </dataValidations>
  <pageMargins left="0.70866141732283472" right="0.70866141732283472" top="0.78740157480314965" bottom="0.78740157480314965" header="0.31496062992125984" footer="0.31496062992125984"/>
  <pageSetup paperSize="9" scale="46"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71"/>
  <sheetViews>
    <sheetView zoomScale="80" zoomScaleNormal="80" zoomScaleSheetLayoutView="100" zoomScalePageLayoutView="50" workbookViewId="0">
      <selection activeCell="L4" sqref="L4"/>
    </sheetView>
  </sheetViews>
  <sheetFormatPr baseColWidth="10" defaultColWidth="11" defaultRowHeight="15" x14ac:dyDescent="0.25"/>
  <cols>
    <col min="1" max="1" width="15.75" style="1" customWidth="1"/>
    <col min="2" max="2" width="10.75" style="1" customWidth="1"/>
    <col min="3" max="5" width="6.125" style="1" customWidth="1"/>
    <col min="6" max="6" width="10.625" style="1" customWidth="1"/>
    <col min="7" max="14" width="6.125" style="1" customWidth="1"/>
    <col min="15" max="15" width="11.375" style="1" customWidth="1"/>
    <col min="16" max="16" width="12.5" style="1" customWidth="1"/>
    <col min="17" max="17" width="8.375" style="1" customWidth="1"/>
    <col min="18" max="18" width="6.125" style="1" customWidth="1"/>
    <col min="19" max="19" width="8.25" style="1" customWidth="1"/>
    <col min="20" max="20" width="38.625" style="1" customWidth="1"/>
    <col min="21" max="16384" width="11" style="1"/>
  </cols>
  <sheetData>
    <row r="1" spans="1:20" ht="18.75" x14ac:dyDescent="0.3">
      <c r="A1" s="165" t="s">
        <v>3</v>
      </c>
      <c r="B1" s="165">
        <f>Ausblenden!A68</f>
        <v>2026</v>
      </c>
    </row>
    <row r="3" spans="1:20" ht="21" customHeight="1" x14ac:dyDescent="0.25">
      <c r="A3" s="94" t="s">
        <v>0</v>
      </c>
      <c r="B3" s="50">
        <f>'Deckblatt 2026'!C7</f>
        <v>0</v>
      </c>
    </row>
    <row r="4" spans="1:20" ht="21" customHeight="1" x14ac:dyDescent="0.25">
      <c r="A4" s="94" t="s">
        <v>68</v>
      </c>
      <c r="B4" s="2">
        <f>'Deckblatt 2026'!C9</f>
        <v>0</v>
      </c>
    </row>
    <row r="5" spans="1:20" ht="21" customHeight="1" x14ac:dyDescent="0.25">
      <c r="A5" s="95" t="s">
        <v>42</v>
      </c>
      <c r="B5" s="188">
        <f>'Deckblatt 2026'!C11</f>
        <v>0</v>
      </c>
    </row>
    <row r="6" spans="1:20" ht="21" customHeight="1" thickBot="1" x14ac:dyDescent="0.3"/>
    <row r="7" spans="1:20" ht="21.95" customHeight="1" thickBot="1" x14ac:dyDescent="0.3">
      <c r="A7" s="249" t="s">
        <v>36</v>
      </c>
      <c r="B7" s="250"/>
      <c r="C7" s="249" t="str">
        <f>Jahresübersicht!B7</f>
        <v>Nutzungen nach Geschlecht</v>
      </c>
      <c r="D7" s="247"/>
      <c r="E7" s="247"/>
      <c r="F7" s="251"/>
      <c r="G7" s="249" t="str">
        <f>Jahresübersicht!F7</f>
        <v>Nutzungen nach Altersgruppen</v>
      </c>
      <c r="H7" s="247"/>
      <c r="I7" s="247"/>
      <c r="J7" s="251"/>
      <c r="K7" s="249" t="str">
        <f>Jahresübersicht!J7</f>
        <v>Nutzungen nach Status</v>
      </c>
      <c r="L7" s="247"/>
      <c r="M7" s="247"/>
      <c r="N7" s="251"/>
      <c r="O7" s="249" t="str">
        <f>Jahresübersicht!N7</f>
        <v>Nutzungen 
nach Formaten</v>
      </c>
      <c r="P7" s="247"/>
      <c r="Q7" s="247"/>
      <c r="R7" s="247"/>
      <c r="S7" s="247"/>
      <c r="T7" s="48" t="s">
        <v>40</v>
      </c>
    </row>
    <row r="8" spans="1:20" ht="131.25" customHeight="1" thickBot="1" x14ac:dyDescent="0.3">
      <c r="A8" s="155" t="s">
        <v>17</v>
      </c>
      <c r="B8" s="156" t="s">
        <v>18</v>
      </c>
      <c r="C8" s="194" t="s">
        <v>37</v>
      </c>
      <c r="D8" s="193" t="s">
        <v>38</v>
      </c>
      <c r="E8" s="195" t="s">
        <v>75</v>
      </c>
      <c r="F8" s="71" t="s">
        <v>1</v>
      </c>
      <c r="G8" s="72" t="str">
        <f>Jahresübersicht!F8</f>
        <v>0-13</v>
      </c>
      <c r="H8" s="73" t="str">
        <f>Jahresübersicht!G8</f>
        <v>14-26</v>
      </c>
      <c r="I8" s="74" t="str">
        <f>Jahresübersicht!H8</f>
        <v>ab 27</v>
      </c>
      <c r="J8" s="70" t="s">
        <v>1</v>
      </c>
      <c r="K8" s="67" t="str">
        <f>Jahresübersicht!J8</f>
        <v xml:space="preserve">Ehrenamt </v>
      </c>
      <c r="L8" s="68" t="str">
        <f>Jahresübersicht!K8</f>
        <v xml:space="preserve">Hauptamt </v>
      </c>
      <c r="M8" s="75" t="str">
        <f>Jahresübersicht!L8</f>
        <v>sonstige Akteur:innen</v>
      </c>
      <c r="N8" s="66" t="s">
        <v>1</v>
      </c>
      <c r="O8" s="67" t="str">
        <f>Jahresübersicht!N8</f>
        <v>Formate für (Einzel-) Personen (z.B. Beratung von Personen/Institutionen)</v>
      </c>
      <c r="P8" s="68" t="str">
        <f>Jahresübersicht!O8</f>
        <v>Formate für Zielgruppe junger Menschen (z.B. Jugend-gremien, Jugendleiterschulungen)</v>
      </c>
      <c r="Q8" s="69" t="str">
        <f>Jahresübersicht!P8</f>
        <v>Formate für sonstige Zielgruppen (z.B. Weiterbildungen)</v>
      </c>
      <c r="R8" s="76" t="str">
        <f>Jahresübersicht!Q8</f>
        <v xml:space="preserve">Gesamt </v>
      </c>
      <c r="S8" s="69" t="str">
        <f>Jahresübersicht!R8</f>
        <v>sonstige Formate (ohne Zählung der Nutzenden)</v>
      </c>
      <c r="T8" s="77"/>
    </row>
    <row r="9" spans="1:20" ht="21" customHeight="1" x14ac:dyDescent="0.25">
      <c r="A9" s="159" t="str">
        <f>TEXT(B9,"TTTT")</f>
        <v>Sonntag</v>
      </c>
      <c r="B9" s="160">
        <f>DATE(Ausblenden!$A$68,2,Ausblenden!$B68)</f>
        <v>46054</v>
      </c>
      <c r="C9" s="85"/>
      <c r="D9" s="85"/>
      <c r="E9" s="85"/>
      <c r="F9" s="151">
        <f>SUM(C9:E9)</f>
        <v>0</v>
      </c>
      <c r="G9" s="140"/>
      <c r="H9" s="140"/>
      <c r="I9" s="140"/>
      <c r="J9" s="151">
        <f t="shared" ref="J9:J36" si="0">SUM(G9:I9)</f>
        <v>0</v>
      </c>
      <c r="K9" s="141"/>
      <c r="L9" s="141"/>
      <c r="M9" s="141"/>
      <c r="N9" s="152">
        <f t="shared" ref="N9:N36" si="1">SUM(K9:M9)</f>
        <v>0</v>
      </c>
      <c r="O9" s="142"/>
      <c r="P9" s="141"/>
      <c r="Q9" s="143"/>
      <c r="R9" s="153">
        <f>O9+P9+Q9</f>
        <v>0</v>
      </c>
      <c r="S9" s="144"/>
      <c r="T9" s="78"/>
    </row>
    <row r="10" spans="1:20" ht="21" customHeight="1" x14ac:dyDescent="0.25">
      <c r="A10" s="161" t="str">
        <f t="shared" ref="A10:A36" si="2">TEXT(B10,"TTTT")</f>
        <v>Montag</v>
      </c>
      <c r="B10" s="162">
        <f>DATE(Ausblenden!$A$68,2,Ausblenden!$B69)</f>
        <v>46055</v>
      </c>
      <c r="C10" s="85"/>
      <c r="D10" s="85"/>
      <c r="E10" s="85"/>
      <c r="F10" s="151">
        <f>SUM(C10:E10)</f>
        <v>0</v>
      </c>
      <c r="G10" s="140"/>
      <c r="H10" s="140"/>
      <c r="I10" s="140"/>
      <c r="J10" s="151">
        <f t="shared" si="0"/>
        <v>0</v>
      </c>
      <c r="K10" s="141"/>
      <c r="L10" s="141"/>
      <c r="M10" s="141"/>
      <c r="N10" s="152">
        <f t="shared" si="1"/>
        <v>0</v>
      </c>
      <c r="O10" s="142"/>
      <c r="P10" s="141"/>
      <c r="Q10" s="143"/>
      <c r="R10" s="153">
        <f t="shared" ref="R10:R36" si="3">O10+P10+Q10</f>
        <v>0</v>
      </c>
      <c r="S10" s="144"/>
      <c r="T10" s="78"/>
    </row>
    <row r="11" spans="1:20" ht="21" customHeight="1" x14ac:dyDescent="0.25">
      <c r="A11" s="161" t="str">
        <f t="shared" si="2"/>
        <v>Dienstag</v>
      </c>
      <c r="B11" s="162">
        <f>DATE(Ausblenden!$A$68,2,Ausblenden!$B70)</f>
        <v>46056</v>
      </c>
      <c r="C11" s="85"/>
      <c r="D11" s="85"/>
      <c r="E11" s="85"/>
      <c r="F11" s="151">
        <f t="shared" ref="F11:F36" si="4">SUM(C11:E11)</f>
        <v>0</v>
      </c>
      <c r="G11" s="140"/>
      <c r="H11" s="140"/>
      <c r="I11" s="140"/>
      <c r="J11" s="151">
        <f t="shared" si="0"/>
        <v>0</v>
      </c>
      <c r="K11" s="141"/>
      <c r="L11" s="141"/>
      <c r="M11" s="141"/>
      <c r="N11" s="152">
        <f t="shared" si="1"/>
        <v>0</v>
      </c>
      <c r="O11" s="142"/>
      <c r="P11" s="141"/>
      <c r="Q11" s="143"/>
      <c r="R11" s="153">
        <f t="shared" si="3"/>
        <v>0</v>
      </c>
      <c r="S11" s="144"/>
      <c r="T11" s="78"/>
    </row>
    <row r="12" spans="1:20" ht="21" customHeight="1" x14ac:dyDescent="0.25">
      <c r="A12" s="161" t="str">
        <f t="shared" si="2"/>
        <v>Mittwoch</v>
      </c>
      <c r="B12" s="162">
        <f>DATE(Ausblenden!$A$68,2,Ausblenden!$B71)</f>
        <v>46057</v>
      </c>
      <c r="C12" s="85"/>
      <c r="D12" s="85"/>
      <c r="E12" s="85"/>
      <c r="F12" s="151">
        <f t="shared" si="4"/>
        <v>0</v>
      </c>
      <c r="G12" s="140"/>
      <c r="H12" s="140"/>
      <c r="I12" s="140"/>
      <c r="J12" s="151">
        <f t="shared" si="0"/>
        <v>0</v>
      </c>
      <c r="K12" s="141"/>
      <c r="L12" s="141"/>
      <c r="M12" s="141"/>
      <c r="N12" s="152">
        <f t="shared" si="1"/>
        <v>0</v>
      </c>
      <c r="O12" s="142"/>
      <c r="P12" s="141"/>
      <c r="Q12" s="143"/>
      <c r="R12" s="153">
        <f t="shared" si="3"/>
        <v>0</v>
      </c>
      <c r="S12" s="144"/>
      <c r="T12" s="78"/>
    </row>
    <row r="13" spans="1:20" ht="21" customHeight="1" x14ac:dyDescent="0.25">
      <c r="A13" s="161" t="str">
        <f t="shared" si="2"/>
        <v>Donnerstag</v>
      </c>
      <c r="B13" s="162">
        <f>DATE(Ausblenden!$A$68,2,Ausblenden!$B72)</f>
        <v>46058</v>
      </c>
      <c r="C13" s="85"/>
      <c r="D13" s="85"/>
      <c r="E13" s="85"/>
      <c r="F13" s="151">
        <f t="shared" si="4"/>
        <v>0</v>
      </c>
      <c r="G13" s="140"/>
      <c r="H13" s="140"/>
      <c r="I13" s="140"/>
      <c r="J13" s="151">
        <f t="shared" si="0"/>
        <v>0</v>
      </c>
      <c r="K13" s="141"/>
      <c r="L13" s="141"/>
      <c r="M13" s="141"/>
      <c r="N13" s="152">
        <f t="shared" si="1"/>
        <v>0</v>
      </c>
      <c r="O13" s="142"/>
      <c r="P13" s="141"/>
      <c r="Q13" s="143"/>
      <c r="R13" s="153">
        <f t="shared" si="3"/>
        <v>0</v>
      </c>
      <c r="S13" s="144"/>
      <c r="T13" s="78"/>
    </row>
    <row r="14" spans="1:20" ht="21" customHeight="1" x14ac:dyDescent="0.25">
      <c r="A14" s="161" t="str">
        <f t="shared" si="2"/>
        <v>Freitag</v>
      </c>
      <c r="B14" s="162">
        <f>DATE(Ausblenden!$A$68,2,Ausblenden!$B73)</f>
        <v>46059</v>
      </c>
      <c r="C14" s="85"/>
      <c r="D14" s="85"/>
      <c r="E14" s="85"/>
      <c r="F14" s="151">
        <f t="shared" si="4"/>
        <v>0</v>
      </c>
      <c r="G14" s="140"/>
      <c r="H14" s="140"/>
      <c r="I14" s="140"/>
      <c r="J14" s="151">
        <f t="shared" si="0"/>
        <v>0</v>
      </c>
      <c r="K14" s="141"/>
      <c r="L14" s="141"/>
      <c r="M14" s="141"/>
      <c r="N14" s="152">
        <f t="shared" si="1"/>
        <v>0</v>
      </c>
      <c r="O14" s="142"/>
      <c r="P14" s="141"/>
      <c r="Q14" s="143"/>
      <c r="R14" s="153">
        <f t="shared" si="3"/>
        <v>0</v>
      </c>
      <c r="S14" s="144"/>
      <c r="T14" s="78"/>
    </row>
    <row r="15" spans="1:20" ht="21" customHeight="1" x14ac:dyDescent="0.25">
      <c r="A15" s="161" t="str">
        <f t="shared" si="2"/>
        <v>Samstag</v>
      </c>
      <c r="B15" s="162">
        <f>DATE(Ausblenden!$A$68,2,Ausblenden!$B74)</f>
        <v>46060</v>
      </c>
      <c r="C15" s="85"/>
      <c r="D15" s="85"/>
      <c r="E15" s="85"/>
      <c r="F15" s="151">
        <f t="shared" si="4"/>
        <v>0</v>
      </c>
      <c r="G15" s="140"/>
      <c r="H15" s="140"/>
      <c r="I15" s="140"/>
      <c r="J15" s="151">
        <f t="shared" si="0"/>
        <v>0</v>
      </c>
      <c r="K15" s="141"/>
      <c r="L15" s="141"/>
      <c r="M15" s="141"/>
      <c r="N15" s="152">
        <f t="shared" si="1"/>
        <v>0</v>
      </c>
      <c r="O15" s="142"/>
      <c r="P15" s="141"/>
      <c r="Q15" s="143"/>
      <c r="R15" s="153">
        <f t="shared" si="3"/>
        <v>0</v>
      </c>
      <c r="S15" s="144"/>
      <c r="T15" s="78"/>
    </row>
    <row r="16" spans="1:20" ht="21" customHeight="1" x14ac:dyDescent="0.25">
      <c r="A16" s="161" t="str">
        <f t="shared" si="2"/>
        <v>Sonntag</v>
      </c>
      <c r="B16" s="162">
        <f>DATE(Ausblenden!$A$68,2,Ausblenden!$B75)</f>
        <v>46061</v>
      </c>
      <c r="C16" s="85"/>
      <c r="D16" s="85"/>
      <c r="E16" s="85"/>
      <c r="F16" s="151">
        <f t="shared" si="4"/>
        <v>0</v>
      </c>
      <c r="G16" s="145"/>
      <c r="H16" s="145"/>
      <c r="I16" s="145"/>
      <c r="J16" s="151">
        <f t="shared" si="0"/>
        <v>0</v>
      </c>
      <c r="K16" s="146"/>
      <c r="L16" s="146"/>
      <c r="M16" s="146"/>
      <c r="N16" s="152">
        <f t="shared" si="1"/>
        <v>0</v>
      </c>
      <c r="O16" s="142"/>
      <c r="P16" s="141"/>
      <c r="Q16" s="143"/>
      <c r="R16" s="153">
        <f t="shared" si="3"/>
        <v>0</v>
      </c>
      <c r="S16" s="144"/>
      <c r="T16" s="78"/>
    </row>
    <row r="17" spans="1:20" ht="21" customHeight="1" x14ac:dyDescent="0.25">
      <c r="A17" s="161" t="str">
        <f t="shared" si="2"/>
        <v>Montag</v>
      </c>
      <c r="B17" s="162">
        <f>DATE(Ausblenden!$A$68,2,Ausblenden!$B76)</f>
        <v>46062</v>
      </c>
      <c r="C17" s="85"/>
      <c r="D17" s="85"/>
      <c r="E17" s="85"/>
      <c r="F17" s="151">
        <f t="shared" si="4"/>
        <v>0</v>
      </c>
      <c r="G17" s="140"/>
      <c r="H17" s="140"/>
      <c r="I17" s="140"/>
      <c r="J17" s="151">
        <f t="shared" si="0"/>
        <v>0</v>
      </c>
      <c r="K17" s="141"/>
      <c r="L17" s="141"/>
      <c r="M17" s="141"/>
      <c r="N17" s="152">
        <f t="shared" si="1"/>
        <v>0</v>
      </c>
      <c r="O17" s="142"/>
      <c r="P17" s="141"/>
      <c r="Q17" s="143"/>
      <c r="R17" s="153">
        <f t="shared" si="3"/>
        <v>0</v>
      </c>
      <c r="S17" s="144"/>
      <c r="T17" s="78"/>
    </row>
    <row r="18" spans="1:20" ht="21" customHeight="1" x14ac:dyDescent="0.25">
      <c r="A18" s="161" t="str">
        <f t="shared" si="2"/>
        <v>Dienstag</v>
      </c>
      <c r="B18" s="162">
        <f>DATE(Ausblenden!$A$68,2,Ausblenden!$B77)</f>
        <v>46063</v>
      </c>
      <c r="C18" s="85"/>
      <c r="D18" s="85"/>
      <c r="E18" s="85"/>
      <c r="F18" s="151">
        <f t="shared" si="4"/>
        <v>0</v>
      </c>
      <c r="G18" s="140"/>
      <c r="H18" s="140"/>
      <c r="I18" s="140"/>
      <c r="J18" s="151">
        <f t="shared" si="0"/>
        <v>0</v>
      </c>
      <c r="K18" s="141"/>
      <c r="L18" s="141"/>
      <c r="M18" s="141"/>
      <c r="N18" s="152">
        <f t="shared" si="1"/>
        <v>0</v>
      </c>
      <c r="O18" s="142"/>
      <c r="P18" s="141"/>
      <c r="Q18" s="143"/>
      <c r="R18" s="153">
        <f t="shared" si="3"/>
        <v>0</v>
      </c>
      <c r="S18" s="144"/>
      <c r="T18" s="78"/>
    </row>
    <row r="19" spans="1:20" ht="21" customHeight="1" x14ac:dyDescent="0.25">
      <c r="A19" s="161" t="str">
        <f t="shared" si="2"/>
        <v>Mittwoch</v>
      </c>
      <c r="B19" s="162">
        <f>DATE(Ausblenden!$A$68,2,Ausblenden!$B78)</f>
        <v>46064</v>
      </c>
      <c r="C19" s="85"/>
      <c r="D19" s="85"/>
      <c r="E19" s="85"/>
      <c r="F19" s="151">
        <f t="shared" si="4"/>
        <v>0</v>
      </c>
      <c r="G19" s="140"/>
      <c r="H19" s="140"/>
      <c r="I19" s="140"/>
      <c r="J19" s="151">
        <f t="shared" si="0"/>
        <v>0</v>
      </c>
      <c r="K19" s="141"/>
      <c r="L19" s="141"/>
      <c r="M19" s="141"/>
      <c r="N19" s="152">
        <f t="shared" si="1"/>
        <v>0</v>
      </c>
      <c r="O19" s="142"/>
      <c r="P19" s="141"/>
      <c r="Q19" s="143"/>
      <c r="R19" s="153">
        <f t="shared" si="3"/>
        <v>0</v>
      </c>
      <c r="S19" s="144"/>
      <c r="T19" s="78"/>
    </row>
    <row r="20" spans="1:20" ht="21" customHeight="1" x14ac:dyDescent="0.25">
      <c r="A20" s="161" t="str">
        <f t="shared" si="2"/>
        <v>Donnerstag</v>
      </c>
      <c r="B20" s="162">
        <f>DATE(Ausblenden!$A$68,2,Ausblenden!$B79)</f>
        <v>46065</v>
      </c>
      <c r="C20" s="85"/>
      <c r="D20" s="85"/>
      <c r="E20" s="85"/>
      <c r="F20" s="151">
        <f t="shared" si="4"/>
        <v>0</v>
      </c>
      <c r="G20" s="140"/>
      <c r="H20" s="140"/>
      <c r="I20" s="140"/>
      <c r="J20" s="151">
        <f t="shared" si="0"/>
        <v>0</v>
      </c>
      <c r="K20" s="141"/>
      <c r="L20" s="141"/>
      <c r="M20" s="141"/>
      <c r="N20" s="152">
        <f t="shared" si="1"/>
        <v>0</v>
      </c>
      <c r="O20" s="142"/>
      <c r="P20" s="141"/>
      <c r="Q20" s="143"/>
      <c r="R20" s="153">
        <f t="shared" si="3"/>
        <v>0</v>
      </c>
      <c r="S20" s="144"/>
      <c r="T20" s="78"/>
    </row>
    <row r="21" spans="1:20" ht="21" customHeight="1" x14ac:dyDescent="0.25">
      <c r="A21" s="161" t="str">
        <f t="shared" si="2"/>
        <v>Freitag</v>
      </c>
      <c r="B21" s="162">
        <f>DATE(Ausblenden!$A$68,2,Ausblenden!$B80)</f>
        <v>46066</v>
      </c>
      <c r="C21" s="85"/>
      <c r="D21" s="85"/>
      <c r="E21" s="85"/>
      <c r="F21" s="151">
        <f t="shared" si="4"/>
        <v>0</v>
      </c>
      <c r="G21" s="140"/>
      <c r="H21" s="140"/>
      <c r="I21" s="140"/>
      <c r="J21" s="151">
        <f t="shared" si="0"/>
        <v>0</v>
      </c>
      <c r="K21" s="141"/>
      <c r="L21" s="141"/>
      <c r="M21" s="141"/>
      <c r="N21" s="152">
        <f t="shared" si="1"/>
        <v>0</v>
      </c>
      <c r="O21" s="142"/>
      <c r="P21" s="141"/>
      <c r="Q21" s="143"/>
      <c r="R21" s="153">
        <f t="shared" si="3"/>
        <v>0</v>
      </c>
      <c r="S21" s="144"/>
      <c r="T21" s="78"/>
    </row>
    <row r="22" spans="1:20" ht="21" customHeight="1" x14ac:dyDescent="0.25">
      <c r="A22" s="161" t="str">
        <f t="shared" si="2"/>
        <v>Samstag</v>
      </c>
      <c r="B22" s="162">
        <f>DATE(Ausblenden!$A$68,2,Ausblenden!$B81)</f>
        <v>46067</v>
      </c>
      <c r="C22" s="85"/>
      <c r="D22" s="85"/>
      <c r="E22" s="85"/>
      <c r="F22" s="151">
        <f t="shared" si="4"/>
        <v>0</v>
      </c>
      <c r="G22" s="140"/>
      <c r="H22" s="140"/>
      <c r="I22" s="140"/>
      <c r="J22" s="151">
        <f t="shared" si="0"/>
        <v>0</v>
      </c>
      <c r="K22" s="141"/>
      <c r="L22" s="141"/>
      <c r="M22" s="141"/>
      <c r="N22" s="152">
        <f t="shared" si="1"/>
        <v>0</v>
      </c>
      <c r="O22" s="142"/>
      <c r="P22" s="141"/>
      <c r="Q22" s="143"/>
      <c r="R22" s="153">
        <f t="shared" si="3"/>
        <v>0</v>
      </c>
      <c r="S22" s="144"/>
      <c r="T22" s="78"/>
    </row>
    <row r="23" spans="1:20" ht="21" customHeight="1" x14ac:dyDescent="0.25">
      <c r="A23" s="161" t="str">
        <f t="shared" si="2"/>
        <v>Sonntag</v>
      </c>
      <c r="B23" s="162">
        <f>DATE(Ausblenden!$A$68,2,Ausblenden!$B82)</f>
        <v>46068</v>
      </c>
      <c r="C23" s="85"/>
      <c r="D23" s="85"/>
      <c r="E23" s="85"/>
      <c r="F23" s="151">
        <f t="shared" si="4"/>
        <v>0</v>
      </c>
      <c r="G23" s="145"/>
      <c r="H23" s="145"/>
      <c r="I23" s="145"/>
      <c r="J23" s="151">
        <f t="shared" si="0"/>
        <v>0</v>
      </c>
      <c r="K23" s="146"/>
      <c r="L23" s="146"/>
      <c r="M23" s="146"/>
      <c r="N23" s="152">
        <f t="shared" si="1"/>
        <v>0</v>
      </c>
      <c r="O23" s="142"/>
      <c r="P23" s="141"/>
      <c r="Q23" s="143"/>
      <c r="R23" s="153">
        <f t="shared" si="3"/>
        <v>0</v>
      </c>
      <c r="S23" s="144"/>
      <c r="T23" s="78"/>
    </row>
    <row r="24" spans="1:20" ht="21" customHeight="1" x14ac:dyDescent="0.25">
      <c r="A24" s="161" t="str">
        <f t="shared" si="2"/>
        <v>Montag</v>
      </c>
      <c r="B24" s="162">
        <f>DATE(Ausblenden!$A$68,2,Ausblenden!$B83)</f>
        <v>46069</v>
      </c>
      <c r="C24" s="85"/>
      <c r="D24" s="85"/>
      <c r="E24" s="85"/>
      <c r="F24" s="151">
        <f t="shared" si="4"/>
        <v>0</v>
      </c>
      <c r="G24" s="140"/>
      <c r="H24" s="140"/>
      <c r="I24" s="140"/>
      <c r="J24" s="151">
        <f t="shared" si="0"/>
        <v>0</v>
      </c>
      <c r="K24" s="141"/>
      <c r="L24" s="141"/>
      <c r="M24" s="141"/>
      <c r="N24" s="152">
        <f t="shared" si="1"/>
        <v>0</v>
      </c>
      <c r="O24" s="142"/>
      <c r="P24" s="141"/>
      <c r="Q24" s="143"/>
      <c r="R24" s="153">
        <f t="shared" si="3"/>
        <v>0</v>
      </c>
      <c r="S24" s="144"/>
      <c r="T24" s="78"/>
    </row>
    <row r="25" spans="1:20" ht="21" customHeight="1" x14ac:dyDescent="0.25">
      <c r="A25" s="161" t="str">
        <f t="shared" si="2"/>
        <v>Dienstag</v>
      </c>
      <c r="B25" s="162">
        <f>DATE(Ausblenden!$A$68,2,Ausblenden!$B84)</f>
        <v>46070</v>
      </c>
      <c r="C25" s="85"/>
      <c r="D25" s="85"/>
      <c r="E25" s="85"/>
      <c r="F25" s="151">
        <f t="shared" si="4"/>
        <v>0</v>
      </c>
      <c r="G25" s="140"/>
      <c r="H25" s="140"/>
      <c r="I25" s="140"/>
      <c r="J25" s="151">
        <f t="shared" si="0"/>
        <v>0</v>
      </c>
      <c r="K25" s="141"/>
      <c r="L25" s="141"/>
      <c r="M25" s="141"/>
      <c r="N25" s="152">
        <f t="shared" si="1"/>
        <v>0</v>
      </c>
      <c r="O25" s="142"/>
      <c r="P25" s="141"/>
      <c r="Q25" s="143"/>
      <c r="R25" s="153">
        <f t="shared" si="3"/>
        <v>0</v>
      </c>
      <c r="S25" s="144"/>
      <c r="T25" s="78"/>
    </row>
    <row r="26" spans="1:20" ht="21" customHeight="1" x14ac:dyDescent="0.25">
      <c r="A26" s="161" t="str">
        <f t="shared" si="2"/>
        <v>Mittwoch</v>
      </c>
      <c r="B26" s="162">
        <f>DATE(Ausblenden!$A$68,2,Ausblenden!$B85)</f>
        <v>46071</v>
      </c>
      <c r="C26" s="85"/>
      <c r="D26" s="85"/>
      <c r="E26" s="85"/>
      <c r="F26" s="151">
        <f t="shared" si="4"/>
        <v>0</v>
      </c>
      <c r="G26" s="140"/>
      <c r="H26" s="140"/>
      <c r="I26" s="140"/>
      <c r="J26" s="151">
        <f t="shared" si="0"/>
        <v>0</v>
      </c>
      <c r="K26" s="141"/>
      <c r="L26" s="141"/>
      <c r="M26" s="141"/>
      <c r="N26" s="152">
        <f t="shared" si="1"/>
        <v>0</v>
      </c>
      <c r="O26" s="142"/>
      <c r="P26" s="141"/>
      <c r="Q26" s="143"/>
      <c r="R26" s="153">
        <f t="shared" si="3"/>
        <v>0</v>
      </c>
      <c r="S26" s="144"/>
      <c r="T26" s="78"/>
    </row>
    <row r="27" spans="1:20" ht="21" customHeight="1" x14ac:dyDescent="0.25">
      <c r="A27" s="161" t="str">
        <f t="shared" si="2"/>
        <v>Donnerstag</v>
      </c>
      <c r="B27" s="162">
        <f>DATE(Ausblenden!$A$68,2,Ausblenden!$B86)</f>
        <v>46072</v>
      </c>
      <c r="C27" s="85"/>
      <c r="D27" s="85"/>
      <c r="E27" s="85"/>
      <c r="F27" s="151">
        <f t="shared" si="4"/>
        <v>0</v>
      </c>
      <c r="G27" s="140"/>
      <c r="H27" s="140"/>
      <c r="I27" s="140"/>
      <c r="J27" s="151">
        <f t="shared" si="0"/>
        <v>0</v>
      </c>
      <c r="K27" s="141"/>
      <c r="L27" s="141"/>
      <c r="M27" s="141"/>
      <c r="N27" s="152">
        <f t="shared" si="1"/>
        <v>0</v>
      </c>
      <c r="O27" s="142"/>
      <c r="P27" s="141"/>
      <c r="Q27" s="143"/>
      <c r="R27" s="153">
        <f t="shared" si="3"/>
        <v>0</v>
      </c>
      <c r="S27" s="144"/>
      <c r="T27" s="78"/>
    </row>
    <row r="28" spans="1:20" ht="21" customHeight="1" x14ac:dyDescent="0.25">
      <c r="A28" s="161" t="str">
        <f t="shared" si="2"/>
        <v>Freitag</v>
      </c>
      <c r="B28" s="162">
        <f>DATE(Ausblenden!$A$68,2,Ausblenden!$B87)</f>
        <v>46073</v>
      </c>
      <c r="C28" s="85"/>
      <c r="D28" s="85"/>
      <c r="E28" s="85"/>
      <c r="F28" s="151">
        <f t="shared" si="4"/>
        <v>0</v>
      </c>
      <c r="G28" s="140"/>
      <c r="H28" s="140"/>
      <c r="I28" s="140"/>
      <c r="J28" s="151">
        <f t="shared" si="0"/>
        <v>0</v>
      </c>
      <c r="K28" s="141"/>
      <c r="L28" s="141"/>
      <c r="M28" s="141"/>
      <c r="N28" s="152">
        <f t="shared" si="1"/>
        <v>0</v>
      </c>
      <c r="O28" s="142"/>
      <c r="P28" s="141"/>
      <c r="Q28" s="143"/>
      <c r="R28" s="153">
        <f t="shared" si="3"/>
        <v>0</v>
      </c>
      <c r="S28" s="144"/>
      <c r="T28" s="78"/>
    </row>
    <row r="29" spans="1:20" ht="21" customHeight="1" x14ac:dyDescent="0.25">
      <c r="A29" s="161" t="str">
        <f t="shared" si="2"/>
        <v>Samstag</v>
      </c>
      <c r="B29" s="162">
        <f>DATE(Ausblenden!$A$68,2,Ausblenden!$B88)</f>
        <v>46074</v>
      </c>
      <c r="C29" s="85"/>
      <c r="D29" s="85"/>
      <c r="E29" s="85"/>
      <c r="F29" s="151">
        <f t="shared" si="4"/>
        <v>0</v>
      </c>
      <c r="G29" s="140"/>
      <c r="H29" s="140"/>
      <c r="I29" s="140"/>
      <c r="J29" s="151">
        <f t="shared" si="0"/>
        <v>0</v>
      </c>
      <c r="K29" s="141"/>
      <c r="L29" s="141"/>
      <c r="M29" s="141"/>
      <c r="N29" s="152">
        <f t="shared" si="1"/>
        <v>0</v>
      </c>
      <c r="O29" s="142"/>
      <c r="P29" s="141"/>
      <c r="Q29" s="143"/>
      <c r="R29" s="153">
        <f t="shared" si="3"/>
        <v>0</v>
      </c>
      <c r="S29" s="144"/>
      <c r="T29" s="78"/>
    </row>
    <row r="30" spans="1:20" ht="21" customHeight="1" x14ac:dyDescent="0.25">
      <c r="A30" s="161" t="str">
        <f t="shared" si="2"/>
        <v>Sonntag</v>
      </c>
      <c r="B30" s="162">
        <f>DATE(Ausblenden!$A$68,2,Ausblenden!$B89)</f>
        <v>46075</v>
      </c>
      <c r="C30" s="85"/>
      <c r="D30" s="85"/>
      <c r="E30" s="85"/>
      <c r="F30" s="151">
        <f t="shared" si="4"/>
        <v>0</v>
      </c>
      <c r="G30" s="145"/>
      <c r="H30" s="145"/>
      <c r="I30" s="145"/>
      <c r="J30" s="151">
        <f t="shared" si="0"/>
        <v>0</v>
      </c>
      <c r="K30" s="146"/>
      <c r="L30" s="146"/>
      <c r="M30" s="146"/>
      <c r="N30" s="152">
        <f t="shared" si="1"/>
        <v>0</v>
      </c>
      <c r="O30" s="142"/>
      <c r="P30" s="141"/>
      <c r="Q30" s="143"/>
      <c r="R30" s="153">
        <f t="shared" si="3"/>
        <v>0</v>
      </c>
      <c r="S30" s="144"/>
      <c r="T30" s="78"/>
    </row>
    <row r="31" spans="1:20" ht="21" customHeight="1" x14ac:dyDescent="0.25">
      <c r="A31" s="161" t="str">
        <f t="shared" si="2"/>
        <v>Montag</v>
      </c>
      <c r="B31" s="162">
        <f>DATE(Ausblenden!$A$68,2,Ausblenden!$B90)</f>
        <v>46076</v>
      </c>
      <c r="C31" s="85"/>
      <c r="D31" s="85"/>
      <c r="E31" s="85"/>
      <c r="F31" s="151">
        <f t="shared" si="4"/>
        <v>0</v>
      </c>
      <c r="G31" s="140"/>
      <c r="H31" s="140"/>
      <c r="I31" s="140"/>
      <c r="J31" s="151">
        <f t="shared" si="0"/>
        <v>0</v>
      </c>
      <c r="K31" s="141"/>
      <c r="L31" s="141"/>
      <c r="M31" s="141"/>
      <c r="N31" s="152">
        <f t="shared" si="1"/>
        <v>0</v>
      </c>
      <c r="O31" s="142"/>
      <c r="P31" s="141"/>
      <c r="Q31" s="143"/>
      <c r="R31" s="153">
        <f t="shared" si="3"/>
        <v>0</v>
      </c>
      <c r="S31" s="144"/>
      <c r="T31" s="78"/>
    </row>
    <row r="32" spans="1:20" ht="21" customHeight="1" x14ac:dyDescent="0.25">
      <c r="A32" s="161" t="str">
        <f t="shared" si="2"/>
        <v>Dienstag</v>
      </c>
      <c r="B32" s="162">
        <f>DATE(Ausblenden!$A$68,2,Ausblenden!$B91)</f>
        <v>46077</v>
      </c>
      <c r="C32" s="85"/>
      <c r="D32" s="85"/>
      <c r="E32" s="85"/>
      <c r="F32" s="151">
        <f t="shared" si="4"/>
        <v>0</v>
      </c>
      <c r="G32" s="140"/>
      <c r="H32" s="140"/>
      <c r="I32" s="140"/>
      <c r="J32" s="151">
        <f t="shared" si="0"/>
        <v>0</v>
      </c>
      <c r="K32" s="141"/>
      <c r="L32" s="141"/>
      <c r="M32" s="141"/>
      <c r="N32" s="152">
        <f t="shared" si="1"/>
        <v>0</v>
      </c>
      <c r="O32" s="142"/>
      <c r="P32" s="141"/>
      <c r="Q32" s="143"/>
      <c r="R32" s="153">
        <f t="shared" si="3"/>
        <v>0</v>
      </c>
      <c r="S32" s="144"/>
      <c r="T32" s="78"/>
    </row>
    <row r="33" spans="1:20" ht="21" customHeight="1" x14ac:dyDescent="0.25">
      <c r="A33" s="161" t="str">
        <f t="shared" si="2"/>
        <v>Mittwoch</v>
      </c>
      <c r="B33" s="162">
        <f>DATE(Ausblenden!$A$68,2,Ausblenden!$B92)</f>
        <v>46078</v>
      </c>
      <c r="C33" s="85"/>
      <c r="D33" s="85"/>
      <c r="E33" s="85"/>
      <c r="F33" s="151">
        <f t="shared" si="4"/>
        <v>0</v>
      </c>
      <c r="G33" s="140"/>
      <c r="H33" s="140"/>
      <c r="I33" s="140"/>
      <c r="J33" s="151">
        <f t="shared" si="0"/>
        <v>0</v>
      </c>
      <c r="K33" s="141"/>
      <c r="L33" s="141"/>
      <c r="M33" s="141"/>
      <c r="N33" s="152">
        <f t="shared" si="1"/>
        <v>0</v>
      </c>
      <c r="O33" s="142"/>
      <c r="P33" s="141"/>
      <c r="Q33" s="143"/>
      <c r="R33" s="153">
        <f t="shared" si="3"/>
        <v>0</v>
      </c>
      <c r="S33" s="144"/>
      <c r="T33" s="78"/>
    </row>
    <row r="34" spans="1:20" ht="21" customHeight="1" x14ac:dyDescent="0.25">
      <c r="A34" s="161" t="str">
        <f t="shared" si="2"/>
        <v>Donnerstag</v>
      </c>
      <c r="B34" s="162">
        <f>DATE(Ausblenden!$A$68,2,Ausblenden!$B93)</f>
        <v>46079</v>
      </c>
      <c r="C34" s="85"/>
      <c r="D34" s="85"/>
      <c r="E34" s="85"/>
      <c r="F34" s="151">
        <f t="shared" si="4"/>
        <v>0</v>
      </c>
      <c r="G34" s="140"/>
      <c r="H34" s="140"/>
      <c r="I34" s="140"/>
      <c r="J34" s="151">
        <f t="shared" si="0"/>
        <v>0</v>
      </c>
      <c r="K34" s="141"/>
      <c r="L34" s="141"/>
      <c r="M34" s="141"/>
      <c r="N34" s="152">
        <f t="shared" si="1"/>
        <v>0</v>
      </c>
      <c r="O34" s="142"/>
      <c r="P34" s="141"/>
      <c r="Q34" s="143"/>
      <c r="R34" s="153">
        <f t="shared" si="3"/>
        <v>0</v>
      </c>
      <c r="S34" s="144"/>
      <c r="T34" s="78"/>
    </row>
    <row r="35" spans="1:20" ht="21" customHeight="1" x14ac:dyDescent="0.25">
      <c r="A35" s="161" t="str">
        <f t="shared" si="2"/>
        <v>Freitag</v>
      </c>
      <c r="B35" s="162">
        <f>DATE(Ausblenden!$A$68,2,Ausblenden!$B94)</f>
        <v>46080</v>
      </c>
      <c r="C35" s="85"/>
      <c r="D35" s="85"/>
      <c r="E35" s="85"/>
      <c r="F35" s="151">
        <f t="shared" si="4"/>
        <v>0</v>
      </c>
      <c r="G35" s="140"/>
      <c r="H35" s="140"/>
      <c r="I35" s="140"/>
      <c r="J35" s="151">
        <f t="shared" si="0"/>
        <v>0</v>
      </c>
      <c r="K35" s="141"/>
      <c r="L35" s="141"/>
      <c r="M35" s="141"/>
      <c r="N35" s="152">
        <f t="shared" si="1"/>
        <v>0</v>
      </c>
      <c r="O35" s="142"/>
      <c r="P35" s="141"/>
      <c r="Q35" s="143"/>
      <c r="R35" s="153">
        <f t="shared" si="3"/>
        <v>0</v>
      </c>
      <c r="S35" s="144"/>
      <c r="T35" s="78"/>
    </row>
    <row r="36" spans="1:20" ht="21" customHeight="1" x14ac:dyDescent="0.25">
      <c r="A36" s="185" t="str">
        <f t="shared" si="2"/>
        <v>Samstag</v>
      </c>
      <c r="B36" s="162">
        <f>DATE(Ausblenden!$A$68,2,Ausblenden!$B95)</f>
        <v>46081</v>
      </c>
      <c r="C36" s="85"/>
      <c r="D36" s="85"/>
      <c r="E36" s="85"/>
      <c r="F36" s="151">
        <f t="shared" si="4"/>
        <v>0</v>
      </c>
      <c r="G36" s="140"/>
      <c r="H36" s="140"/>
      <c r="I36" s="140"/>
      <c r="J36" s="151">
        <f t="shared" si="0"/>
        <v>0</v>
      </c>
      <c r="K36" s="141"/>
      <c r="L36" s="141"/>
      <c r="M36" s="141"/>
      <c r="N36" s="152">
        <f t="shared" si="1"/>
        <v>0</v>
      </c>
      <c r="O36" s="142"/>
      <c r="P36" s="141"/>
      <c r="Q36" s="143"/>
      <c r="R36" s="153">
        <f t="shared" si="3"/>
        <v>0</v>
      </c>
      <c r="S36" s="144"/>
      <c r="T36" s="78"/>
    </row>
    <row r="37" spans="1:20" ht="21" customHeight="1" thickBot="1" x14ac:dyDescent="0.3">
      <c r="A37" s="183" t="str">
        <f t="shared" ref="A37" si="5">TEXT(B37,"TTTT")</f>
        <v/>
      </c>
      <c r="B37" s="184" t="str">
        <f>IF(DATE(Ausblenden!$A$68,3,1) = DATE(Ausblenden!$A$68,2,Ausblenden!$B96), "",DATE(Ausblenden!$A$68,2,Ausblenden!$B96))</f>
        <v/>
      </c>
      <c r="C37" s="85"/>
      <c r="D37" s="85"/>
      <c r="E37" s="85"/>
      <c r="F37" s="151">
        <f t="shared" ref="F37" si="6">SUM(C37:E37)</f>
        <v>0</v>
      </c>
      <c r="G37" s="140"/>
      <c r="H37" s="140"/>
      <c r="I37" s="140"/>
      <c r="J37" s="151">
        <f t="shared" ref="J37" si="7">SUM(G37:I37)</f>
        <v>0</v>
      </c>
      <c r="K37" s="141"/>
      <c r="L37" s="141"/>
      <c r="M37" s="141"/>
      <c r="N37" s="152">
        <f t="shared" ref="N37" si="8">SUM(K37:M37)</f>
        <v>0</v>
      </c>
      <c r="O37" s="142"/>
      <c r="P37" s="141"/>
      <c r="Q37" s="143"/>
      <c r="R37" s="153">
        <f t="shared" ref="R37" si="9">O37+P37+Q37</f>
        <v>0</v>
      </c>
      <c r="S37" s="144"/>
      <c r="T37" s="78"/>
    </row>
    <row r="38" spans="1:20" ht="21" customHeight="1" thickBot="1" x14ac:dyDescent="0.3">
      <c r="A38" s="157" t="s">
        <v>16</v>
      </c>
      <c r="B38" s="158"/>
      <c r="C38" s="37">
        <f>SUM(C9:C37)</f>
        <v>0</v>
      </c>
      <c r="D38" s="37">
        <f t="shared" ref="D38:S38" si="10">SUM(D9:D37)</f>
        <v>0</v>
      </c>
      <c r="E38" s="44">
        <f t="shared" si="10"/>
        <v>0</v>
      </c>
      <c r="F38" s="40">
        <f t="shared" si="10"/>
        <v>0</v>
      </c>
      <c r="G38" s="37">
        <f t="shared" si="10"/>
        <v>0</v>
      </c>
      <c r="H38" s="37">
        <f t="shared" si="10"/>
        <v>0</v>
      </c>
      <c r="I38" s="44">
        <f t="shared" si="10"/>
        <v>0</v>
      </c>
      <c r="J38" s="40">
        <f t="shared" si="10"/>
        <v>0</v>
      </c>
      <c r="K38" s="37">
        <f t="shared" si="10"/>
        <v>0</v>
      </c>
      <c r="L38" s="37">
        <f t="shared" si="10"/>
        <v>0</v>
      </c>
      <c r="M38" s="44">
        <f t="shared" si="10"/>
        <v>0</v>
      </c>
      <c r="N38" s="40">
        <f t="shared" si="10"/>
        <v>0</v>
      </c>
      <c r="O38" s="37">
        <f t="shared" si="10"/>
        <v>0</v>
      </c>
      <c r="P38" s="37">
        <f t="shared" si="10"/>
        <v>0</v>
      </c>
      <c r="Q38" s="44">
        <f t="shared" si="10"/>
        <v>0</v>
      </c>
      <c r="R38" s="40">
        <f t="shared" si="10"/>
        <v>0</v>
      </c>
      <c r="S38" s="37">
        <f t="shared" si="10"/>
        <v>0</v>
      </c>
      <c r="T38" s="47"/>
    </row>
    <row r="39" spans="1:20" ht="15.75" thickBot="1" x14ac:dyDescent="0.3"/>
    <row r="40" spans="1:20" x14ac:dyDescent="0.25">
      <c r="A40" s="3" t="s">
        <v>30</v>
      </c>
      <c r="B40" s="4"/>
      <c r="C40" s="4"/>
      <c r="D40" s="4"/>
      <c r="E40" s="4"/>
      <c r="F40" s="4"/>
      <c r="G40" s="4"/>
      <c r="H40" s="4"/>
      <c r="I40" s="4"/>
      <c r="J40" s="4"/>
      <c r="K40" s="80"/>
      <c r="L40" s="80"/>
      <c r="M40" s="80"/>
      <c r="N40" s="80"/>
      <c r="O40" s="80"/>
      <c r="P40" s="80"/>
      <c r="Q40" s="80"/>
      <c r="R40" s="80"/>
      <c r="S40" s="80"/>
      <c r="T40" s="81"/>
    </row>
    <row r="41" spans="1:20" x14ac:dyDescent="0.25">
      <c r="A41" s="5"/>
      <c r="B41" s="6"/>
      <c r="C41" s="6"/>
      <c r="D41" s="6"/>
      <c r="E41" s="6"/>
      <c r="F41" s="6"/>
      <c r="G41" s="6"/>
      <c r="H41" s="6"/>
      <c r="I41" s="6"/>
      <c r="J41" s="6"/>
      <c r="K41" s="79"/>
      <c r="L41" s="79"/>
      <c r="M41" s="79"/>
      <c r="N41" s="79"/>
      <c r="O41" s="79"/>
      <c r="P41" s="79"/>
      <c r="Q41" s="79"/>
      <c r="R41" s="79"/>
      <c r="S41" s="79"/>
      <c r="T41" s="82"/>
    </row>
    <row r="42" spans="1:20" x14ac:dyDescent="0.25">
      <c r="A42" s="5"/>
      <c r="B42" s="6"/>
      <c r="C42" s="6"/>
      <c r="D42" s="6"/>
      <c r="E42" s="6"/>
      <c r="F42" s="6"/>
      <c r="G42" s="6"/>
      <c r="H42" s="6"/>
      <c r="I42" s="6"/>
      <c r="J42" s="6"/>
      <c r="K42" s="79"/>
      <c r="L42" s="79"/>
      <c r="M42" s="79"/>
      <c r="N42" s="79"/>
      <c r="O42" s="79"/>
      <c r="P42" s="79"/>
      <c r="Q42" s="79"/>
      <c r="R42" s="79"/>
      <c r="S42" s="79"/>
      <c r="T42" s="82"/>
    </row>
    <row r="43" spans="1:20" x14ac:dyDescent="0.25">
      <c r="A43" s="5"/>
      <c r="B43" s="6"/>
      <c r="C43" s="6"/>
      <c r="D43" s="6"/>
      <c r="E43" s="6"/>
      <c r="F43" s="6"/>
      <c r="G43" s="6"/>
      <c r="H43" s="6"/>
      <c r="I43" s="6"/>
      <c r="J43" s="6"/>
      <c r="K43" s="79"/>
      <c r="L43" s="79"/>
      <c r="M43" s="79"/>
      <c r="N43" s="79"/>
      <c r="O43" s="79"/>
      <c r="P43" s="79"/>
      <c r="Q43" s="79"/>
      <c r="R43" s="79"/>
      <c r="S43" s="79"/>
      <c r="T43" s="82"/>
    </row>
    <row r="44" spans="1:20" x14ac:dyDescent="0.25">
      <c r="A44" s="5"/>
      <c r="B44" s="6"/>
      <c r="C44" s="6"/>
      <c r="D44" s="6"/>
      <c r="E44" s="6"/>
      <c r="F44" s="6"/>
      <c r="G44" s="6"/>
      <c r="H44" s="6"/>
      <c r="I44" s="6"/>
      <c r="J44" s="6"/>
      <c r="K44" s="79"/>
      <c r="L44" s="79"/>
      <c r="M44" s="79"/>
      <c r="N44" s="79"/>
      <c r="O44" s="79"/>
      <c r="P44" s="79"/>
      <c r="Q44" s="79"/>
      <c r="R44" s="79"/>
      <c r="S44" s="79"/>
      <c r="T44" s="82"/>
    </row>
    <row r="45" spans="1:20" x14ac:dyDescent="0.25">
      <c r="A45" s="5"/>
      <c r="B45" s="6"/>
      <c r="C45" s="6"/>
      <c r="D45" s="6"/>
      <c r="E45" s="6"/>
      <c r="F45" s="6"/>
      <c r="G45" s="6"/>
      <c r="H45" s="6"/>
      <c r="I45" s="6"/>
      <c r="J45" s="6"/>
      <c r="K45" s="79"/>
      <c r="L45" s="79"/>
      <c r="M45" s="79"/>
      <c r="N45" s="79"/>
      <c r="O45" s="79"/>
      <c r="P45" s="79"/>
      <c r="Q45" s="79"/>
      <c r="R45" s="79"/>
      <c r="S45" s="79"/>
      <c r="T45" s="82"/>
    </row>
    <row r="46" spans="1:20" ht="15.75" thickBot="1" x14ac:dyDescent="0.3">
      <c r="A46" s="7"/>
      <c r="B46" s="8"/>
      <c r="C46" s="8"/>
      <c r="D46" s="8"/>
      <c r="E46" s="8"/>
      <c r="F46" s="8"/>
      <c r="G46" s="8"/>
      <c r="H46" s="8"/>
      <c r="I46" s="8"/>
      <c r="J46" s="8"/>
      <c r="K46" s="83"/>
      <c r="L46" s="83"/>
      <c r="M46" s="83"/>
      <c r="N46" s="83"/>
      <c r="O46" s="83"/>
      <c r="P46" s="83"/>
      <c r="Q46" s="83"/>
      <c r="R46" s="83"/>
      <c r="S46" s="83"/>
      <c r="T46" s="84"/>
    </row>
    <row r="71" ht="14.25" customHeight="1" x14ac:dyDescent="0.25"/>
  </sheetData>
  <sheetProtection algorithmName="SHA-512" hashValue="CxBtC6n8eDLXkK3NuFhGWlex1EK3H+VT12cZOUaumIdK+qhyCvBY8O3Xubuwxs/YTY8/C0iOfxFHyst/EpBkAQ==" saltValue="Z808ZWmN9yxt9GuIh1pu9g==" spinCount="100000" sheet="1" formatColumns="0"/>
  <mergeCells count="5">
    <mergeCell ref="A7:B7"/>
    <mergeCell ref="C7:F7"/>
    <mergeCell ref="G7:J7"/>
    <mergeCell ref="K7:N7"/>
    <mergeCell ref="O7:S7"/>
  </mergeCells>
  <conditionalFormatting sqref="A9:B37">
    <cfRule type="expression" dxfId="65" priority="5">
      <formula>WEEKDAY($B9,2)&gt;5</formula>
    </cfRule>
  </conditionalFormatting>
  <conditionalFormatting sqref="A9:S37">
    <cfRule type="expression" dxfId="64" priority="6">
      <formula>WEEKDAY($B9,2)&gt;5</formula>
    </cfRule>
  </conditionalFormatting>
  <conditionalFormatting sqref="F9:F37">
    <cfRule type="expression" dxfId="63" priority="4">
      <formula>COLUMN()</formula>
    </cfRule>
  </conditionalFormatting>
  <conditionalFormatting sqref="J9:J37">
    <cfRule type="expression" dxfId="62" priority="3">
      <formula>COLUMN()</formula>
    </cfRule>
  </conditionalFormatting>
  <conditionalFormatting sqref="N9:N37">
    <cfRule type="expression" dxfId="61" priority="2">
      <formula>COLUMN()</formula>
    </cfRule>
  </conditionalFormatting>
  <conditionalFormatting sqref="R9:R37">
    <cfRule type="expression" dxfId="60" priority="1">
      <formula>COLUMN()</formula>
    </cfRule>
  </conditionalFormatting>
  <dataValidations count="1">
    <dataValidation type="whole" operator="greaterThanOrEqual" allowBlank="1" showInputMessage="1" showErrorMessage="1" errorTitle="Achtung!" error="Sie dürfen nur ganze Zahlen eingeben!" sqref="C9:S37" xr:uid="{00000000-0002-0000-0800-000000000000}">
      <formula1>0</formula1>
    </dataValidation>
  </dataValidations>
  <pageMargins left="0.70866141732283472" right="0.70866141732283472" top="0.78740157480314965" bottom="0.78740157480314965" header="0.31496062992125984" footer="0.31496062992125984"/>
  <pageSetup paperSize="9" scale="4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Diagramme Monat </vt:lpstr>
      <vt:lpstr>Ausblenden</vt:lpstr>
      <vt:lpstr>Relative Zahlen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Hoffmann, Katja</cp:lastModifiedBy>
  <cp:lastPrinted>2024-02-12T10:52:10Z</cp:lastPrinted>
  <dcterms:created xsi:type="dcterms:W3CDTF">2019-06-05T11:34:37Z</dcterms:created>
  <dcterms:modified xsi:type="dcterms:W3CDTF">2025-12-18T09:20:23Z</dcterms:modified>
</cp:coreProperties>
</file>