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mdreissig\Desktop\"/>
    </mc:Choice>
  </mc:AlternateContent>
  <bookViews>
    <workbookView xWindow="5955" yWindow="45" windowWidth="6000" windowHeight="6135" tabRatio="602" firstSheet="1" activeTab="10"/>
  </bookViews>
  <sheets>
    <sheet name="Deckblatt Angebot (Blatt 1)" sheetId="1" r:id="rId1"/>
    <sheet name="Blatt 2 " sheetId="2" r:id="rId2"/>
    <sheet name="Blatt  3" sheetId="3" r:id="rId3"/>
    <sheet name="Blatt  4" sheetId="4" r:id="rId4"/>
    <sheet name="Blatt  5" sheetId="6" r:id="rId5"/>
    <sheet name="Blatt  6" sheetId="7" r:id="rId6"/>
    <sheet name="Blatt 7" sheetId="8" r:id="rId7"/>
    <sheet name="Blatt  8" sheetId="9" r:id="rId8"/>
    <sheet name="Blatt  9" sheetId="10" r:id="rId9"/>
    <sheet name="Blatt  10" sheetId="11" r:id="rId10"/>
    <sheet name="Blatt  11" sheetId="12" r:id="rId11"/>
  </sheets>
  <definedNames>
    <definedName name="Z_499BF58F_3C0C_468F_A4E4_95F39F3414B4_.wvu.Rows" localSheetId="8" hidden="1">'Blatt  9'!$51:$51</definedName>
    <definedName name="Z_FE47325C_8A5E_4260_B467_DF6AC8B402AA_.wvu.Rows" localSheetId="8" hidden="1">'Blatt  9'!$51:$51</definedName>
  </definedNames>
  <calcPr calcId="162913"/>
  <customWorkbookViews>
    <customWorkbookView name="sseeger - Persönliche Ansicht" guid="{499BF58F-3C0C-468F-A4E4-95F39F3414B4}" mergeInterval="0" personalView="1" maximized="1" xWindow="1" yWindow="1" windowWidth="1680" windowHeight="823" tabRatio="602" activeSheetId="6"/>
    <customWorkbookView name="Seeger, Sandra - Persönliche Ansicht" guid="{FE47325C-8A5E-4260-B467-DF6AC8B402AA}" mergeInterval="0" personalView="1" maximized="1" windowWidth="1680" windowHeight="825" tabRatio="602" activeSheetId="2"/>
  </customWorkbookViews>
</workbook>
</file>

<file path=xl/calcChain.xml><?xml version="1.0" encoding="utf-8"?>
<calcChain xmlns="http://schemas.openxmlformats.org/spreadsheetml/2006/main">
  <c r="I50" i="11" l="1"/>
  <c r="H41" i="12"/>
  <c r="H42" i="12"/>
  <c r="H43" i="12"/>
  <c r="H44" i="12"/>
  <c r="H45" i="12"/>
  <c r="H46" i="12"/>
  <c r="H40" i="12"/>
  <c r="H47" i="12"/>
  <c r="G47" i="12" l="1"/>
  <c r="I43" i="11"/>
  <c r="I44" i="11"/>
  <c r="I45" i="11"/>
  <c r="I46" i="11"/>
  <c r="I47" i="11"/>
  <c r="I48" i="11"/>
  <c r="I49" i="11"/>
  <c r="I42" i="11"/>
  <c r="I25" i="11"/>
  <c r="I24" i="11"/>
  <c r="F12" i="11"/>
  <c r="D33" i="9"/>
  <c r="E16" i="9"/>
  <c r="I34" i="8"/>
  <c r="E17" i="7" l="1"/>
  <c r="E29" i="6" l="1"/>
  <c r="C42" i="6" s="1"/>
  <c r="D29" i="6"/>
  <c r="I29" i="6"/>
  <c r="I42" i="6" s="1"/>
  <c r="H29" i="6"/>
  <c r="I41" i="6" s="1"/>
  <c r="C41" i="6"/>
  <c r="C37" i="6"/>
  <c r="C39" i="6" s="1"/>
  <c r="I37" i="6"/>
  <c r="C44" i="6" l="1"/>
  <c r="I39" i="6" l="1"/>
  <c r="G35" i="12"/>
  <c r="H34" i="12"/>
  <c r="H33" i="12"/>
  <c r="H35" i="12" s="1"/>
  <c r="I44" i="6" l="1"/>
  <c r="H26" i="12"/>
  <c r="G39" i="10"/>
  <c r="H39" i="10" s="1"/>
  <c r="H54" i="10"/>
  <c r="H11" i="10"/>
  <c r="H10" i="10"/>
  <c r="H9" i="10"/>
  <c r="H8" i="10"/>
  <c r="H13" i="10" s="1"/>
  <c r="G40" i="10" l="1"/>
  <c r="H40" i="10" s="1"/>
  <c r="H56" i="10"/>
  <c r="E44" i="7" s="1"/>
  <c r="H26" i="10"/>
  <c r="H24" i="10"/>
  <c r="H27" i="10"/>
  <c r="H25" i="10"/>
  <c r="H14" i="10"/>
  <c r="E41" i="7" s="1"/>
  <c r="C46" i="6"/>
  <c r="G41" i="10" l="1"/>
  <c r="H41" i="10" s="1"/>
  <c r="H29" i="10"/>
  <c r="E42" i="7" s="1"/>
  <c r="B23" i="12"/>
  <c r="B25" i="12"/>
  <c r="B24" i="12"/>
  <c r="G42" i="10" l="1"/>
  <c r="H42" i="10" s="1"/>
  <c r="H44" i="10" s="1"/>
  <c r="E43" i="7" s="1"/>
  <c r="C56" i="6" l="1"/>
  <c r="C54" i="6"/>
  <c r="C58" i="6" l="1"/>
  <c r="G17" i="9" l="1"/>
  <c r="F16" i="9"/>
  <c r="D16" i="9"/>
  <c r="I54" i="6" l="1"/>
  <c r="I51" i="11"/>
  <c r="E47" i="7" s="1"/>
  <c r="I26" i="11"/>
  <c r="I32" i="11" s="1"/>
  <c r="E46" i="7" s="1"/>
  <c r="E45" i="7"/>
  <c r="I56" i="6"/>
  <c r="F9" i="7"/>
  <c r="D9" i="7"/>
  <c r="E22" i="9"/>
  <c r="I15" i="8" s="1"/>
  <c r="E33" i="9"/>
  <c r="E43" i="9"/>
  <c r="E52" i="9"/>
  <c r="D22" i="9"/>
  <c r="D43" i="9"/>
  <c r="D52" i="9"/>
  <c r="D58" i="9"/>
  <c r="G16" i="9"/>
  <c r="G19" i="9"/>
  <c r="F22" i="9"/>
  <c r="F33" i="9"/>
  <c r="G33" i="9" s="1"/>
  <c r="F43" i="9"/>
  <c r="F52" i="9"/>
  <c r="F58" i="9" s="1"/>
  <c r="G55" i="9"/>
  <c r="G54" i="9"/>
  <c r="G53" i="9"/>
  <c r="G49" i="9"/>
  <c r="G48" i="9"/>
  <c r="G47" i="9"/>
  <c r="G46" i="9"/>
  <c r="G45" i="9"/>
  <c r="G44" i="9"/>
  <c r="G43" i="9"/>
  <c r="G40" i="9"/>
  <c r="G39" i="9"/>
  <c r="G38" i="9"/>
  <c r="G37" i="9"/>
  <c r="G36" i="9"/>
  <c r="G25" i="12" s="1"/>
  <c r="H25" i="12" s="1"/>
  <c r="G35" i="9"/>
  <c r="G34" i="9"/>
  <c r="G30" i="9"/>
  <c r="G29" i="9"/>
  <c r="G28" i="9"/>
  <c r="G27" i="9"/>
  <c r="G26" i="9"/>
  <c r="G25" i="9"/>
  <c r="G24" i="9"/>
  <c r="G23" i="9"/>
  <c r="G22" i="9"/>
  <c r="G18" i="9"/>
  <c r="G13" i="9"/>
  <c r="E19" i="8"/>
  <c r="I19" i="8"/>
  <c r="G19" i="8"/>
  <c r="E15" i="8"/>
  <c r="G15" i="8" s="1"/>
  <c r="E13" i="8"/>
  <c r="G13" i="8" s="1"/>
  <c r="E11" i="8"/>
  <c r="G11" i="8" s="1"/>
  <c r="I11" i="8"/>
  <c r="G52" i="9" l="1"/>
  <c r="G24" i="12"/>
  <c r="H24" i="12" s="1"/>
  <c r="G23" i="12"/>
  <c r="G27" i="12" s="1"/>
  <c r="G28" i="12" s="1"/>
  <c r="I21" i="8"/>
  <c r="E58" i="9"/>
  <c r="G58" i="9" s="1"/>
  <c r="E17" i="8"/>
  <c r="G17" i="8" s="1"/>
  <c r="E21" i="8"/>
  <c r="G21" i="8" s="1"/>
  <c r="I58" i="6"/>
  <c r="I9" i="7" s="1"/>
  <c r="F44" i="7" s="1"/>
  <c r="I17" i="8"/>
  <c r="E23" i="8"/>
  <c r="G23" i="8" s="1"/>
  <c r="I46" i="6"/>
  <c r="D10" i="7" s="1"/>
  <c r="I13" i="8"/>
  <c r="H23" i="12" l="1"/>
  <c r="H27" i="12" s="1"/>
  <c r="H28" i="12" s="1"/>
  <c r="H49" i="12" s="1"/>
  <c r="I23" i="8"/>
  <c r="I36" i="8" s="1"/>
  <c r="E16" i="7"/>
  <c r="F16" i="7" s="1"/>
  <c r="F45" i="7"/>
  <c r="F43" i="7"/>
  <c r="F47" i="7"/>
  <c r="F46" i="7"/>
  <c r="F41" i="7"/>
  <c r="F42" i="7"/>
  <c r="F33" i="7"/>
  <c r="F31" i="7"/>
  <c r="E30" i="7"/>
  <c r="F23" i="7"/>
  <c r="F25" i="7"/>
  <c r="F27" i="7"/>
  <c r="F29" i="7"/>
  <c r="E21" i="7"/>
  <c r="E35" i="7" s="1"/>
  <c r="F35" i="7" s="1"/>
  <c r="F17" i="7"/>
  <c r="F32" i="7"/>
  <c r="F34" i="7"/>
  <c r="F22" i="7"/>
  <c r="F24" i="7"/>
  <c r="F26" i="7"/>
  <c r="F28" i="7"/>
  <c r="E18" i="7"/>
  <c r="E49" i="7"/>
  <c r="F49" i="7" s="1"/>
  <c r="E37" i="7" l="1"/>
  <c r="F18" i="7"/>
  <c r="F37" i="7" s="1"/>
  <c r="E51" i="7"/>
  <c r="F51" i="7" s="1"/>
</calcChain>
</file>

<file path=xl/sharedStrings.xml><?xml version="1.0" encoding="utf-8"?>
<sst xmlns="http://schemas.openxmlformats.org/spreadsheetml/2006/main" count="584" uniqueCount="452">
  <si>
    <t>Entgelt für zusätzliche individuelle Erziehungsleistungen</t>
  </si>
  <si>
    <t>pädagogische Angebote:</t>
  </si>
  <si>
    <t>therapeutische Angebote:</t>
  </si>
  <si>
    <t>bis:</t>
  </si>
  <si>
    <t>Name der Einrichtung:</t>
  </si>
  <si>
    <t>Anzahl der Plätze:</t>
  </si>
  <si>
    <t>Auslastungsgrad:</t>
  </si>
  <si>
    <t>Abwesen-</t>
  </si>
  <si>
    <t>1.</t>
  </si>
  <si>
    <t>2.</t>
  </si>
  <si>
    <t>3.</t>
  </si>
  <si>
    <t>4.</t>
  </si>
  <si>
    <t>5.</t>
  </si>
  <si>
    <t>6.</t>
  </si>
  <si>
    <t>bis</t>
  </si>
  <si>
    <t xml:space="preserve"> </t>
  </si>
  <si>
    <t xml:space="preserve"> 1.</t>
  </si>
  <si>
    <t>Belegungstage</t>
  </si>
  <si>
    <t>Belegungsstatistik der vergangenen</t>
  </si>
  <si>
    <t>12 Monate</t>
  </si>
  <si>
    <t>zukünftigen Vereinbarungszeitraum</t>
  </si>
  <si>
    <t>vom:</t>
  </si>
  <si>
    <t>Plätze:</t>
  </si>
  <si>
    <t>Monat</t>
  </si>
  <si>
    <t>Vollverpfle-</t>
  </si>
  <si>
    <t>gungstage</t>
  </si>
  <si>
    <t>heitstage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</si>
  <si>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</si>
  <si>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</si>
  <si>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</si>
  <si>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</si>
  <si>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</si>
  <si>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</si>
  <si>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</si>
  <si>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</si>
  <si>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</si>
  <si>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</si>
  <si>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</si>
  <si>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</si>
  <si>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</t>
  </si>
  <si>
    <t xml:space="preserve"> 2.</t>
  </si>
  <si>
    <t>Berechnung der Auslastung</t>
  </si>
  <si>
    <t>Platzzahl entsprechend der Betriebserlaubnis</t>
  </si>
  <si>
    <t>Öffnungstage</t>
  </si>
  <si>
    <t>rechnerische Vollbelegung</t>
  </si>
  <si>
    <t>Jahressumme Vollverpflegungstage</t>
  </si>
  <si>
    <t>Jahressumme Abwesenheitstage</t>
  </si>
  <si>
    <t>Auslastungsgrad in %</t>
  </si>
  <si>
    <t xml:space="preserve"> 3.</t>
  </si>
  <si>
    <t>Ermittlung des Divisors für den Tagessatz</t>
  </si>
  <si>
    <t>Jahressumme Vollverpflegungstage x 1,0</t>
  </si>
  <si>
    <t>Jahressumme Abwesenheitstage x 0,8</t>
  </si>
  <si>
    <t>Divisor</t>
  </si>
  <si>
    <t>Öff.-tage:</t>
  </si>
  <si>
    <t>Divisor:</t>
  </si>
  <si>
    <t>Kalkulationszeitraum:</t>
  </si>
  <si>
    <t>Leistungsentgelt</t>
  </si>
  <si>
    <t>Verhandlungsergebnis</t>
  </si>
  <si>
    <t>Personalaufwendungen</t>
  </si>
  <si>
    <t xml:space="preserve"> 1.1</t>
  </si>
  <si>
    <t>Personalkosten</t>
  </si>
  <si>
    <t>(Blatt 7)</t>
  </si>
  <si>
    <t xml:space="preserve"> 1.2</t>
  </si>
  <si>
    <t>Personalnebenkosten</t>
  </si>
  <si>
    <t>Personalaufwendungen GESAMT</t>
  </si>
  <si>
    <t>Sachaufwendungen</t>
  </si>
  <si>
    <t xml:space="preserve"> 1.3</t>
  </si>
  <si>
    <t>Lebensmittel</t>
  </si>
  <si>
    <t xml:space="preserve"> 1.4</t>
  </si>
  <si>
    <t>Brennstoffe</t>
  </si>
  <si>
    <t xml:space="preserve"> 1.5</t>
  </si>
  <si>
    <t>Übrige Energie</t>
  </si>
  <si>
    <t xml:space="preserve"> 1.6</t>
  </si>
  <si>
    <t>Wasser / Abwasser</t>
  </si>
  <si>
    <t xml:space="preserve"> 1.7</t>
  </si>
  <si>
    <t>Beförderungsleistungen</t>
  </si>
  <si>
    <t xml:space="preserve"> 1.8</t>
  </si>
  <si>
    <t>Allgemeiner Materialaufwand</t>
  </si>
  <si>
    <t xml:space="preserve"> 1.9</t>
  </si>
  <si>
    <t>Fremde Leistungen</t>
  </si>
  <si>
    <t xml:space="preserve"> 1.10</t>
  </si>
  <si>
    <t>Medizinischer Sachaufwand</t>
  </si>
  <si>
    <t xml:space="preserve"> 1.11</t>
  </si>
  <si>
    <t>Hyg. Sachaufwand für Minderjährige</t>
  </si>
  <si>
    <t xml:space="preserve"> 1.12</t>
  </si>
  <si>
    <t>Gemeinschaftsveranstaltungen</t>
  </si>
  <si>
    <t xml:space="preserve"> 1.13</t>
  </si>
  <si>
    <t>Lehr-/Lernmittel</t>
  </si>
  <si>
    <t xml:space="preserve"> 1.14</t>
  </si>
  <si>
    <t>Sächlicher Verwaltungsaufwand</t>
  </si>
  <si>
    <t xml:space="preserve"> 1.15</t>
  </si>
  <si>
    <t>Zentrale Leistungen</t>
  </si>
  <si>
    <t xml:space="preserve"> 1.16</t>
  </si>
  <si>
    <t>Steuern, Abgaben, Versicherungen</t>
  </si>
  <si>
    <t>Entgelt für die dazugehörigen betriebsnotwendigen Investitionsaufwendungen</t>
  </si>
  <si>
    <t xml:space="preserve"> 2.1</t>
  </si>
  <si>
    <t xml:space="preserve">Zinsen  </t>
  </si>
  <si>
    <t>(Blatt 9)</t>
  </si>
  <si>
    <t xml:space="preserve"> 2.2</t>
  </si>
  <si>
    <t xml:space="preserve">Mieten </t>
  </si>
  <si>
    <t xml:space="preserve"> 2.3</t>
  </si>
  <si>
    <t xml:space="preserve">Leasing </t>
  </si>
  <si>
    <t xml:space="preserve"> 2.4</t>
  </si>
  <si>
    <t>Pacht- und Erbbauzins</t>
  </si>
  <si>
    <t xml:space="preserve"> 2.5</t>
  </si>
  <si>
    <t>Instandhaltung/Instandsetzung</t>
  </si>
  <si>
    <t>(Blatt 10)</t>
  </si>
  <si>
    <t xml:space="preserve"> 2.6</t>
  </si>
  <si>
    <t>Abschreibungen auf Gebäude</t>
  </si>
  <si>
    <t xml:space="preserve"> 2.7</t>
  </si>
  <si>
    <t xml:space="preserve">Abschreibungen auf Inventar </t>
  </si>
  <si>
    <t>Investitionsaufwendungen</t>
  </si>
  <si>
    <t>BASISENTGELT</t>
  </si>
  <si>
    <t>Übersicht über den Personalaufwand</t>
  </si>
  <si>
    <t>im Jahres-</t>
  </si>
  <si>
    <t>Relation</t>
  </si>
  <si>
    <t>durchschnitt</t>
  </si>
  <si>
    <t>(Personal-</t>
  </si>
  <si>
    <t>1.1 Personalkosten</t>
  </si>
  <si>
    <t>beschäftigte</t>
  </si>
  <si>
    <t>schlüssel)</t>
  </si>
  <si>
    <t>pro Jahr</t>
  </si>
  <si>
    <t>1 :</t>
  </si>
  <si>
    <t>Leitung</t>
  </si>
  <si>
    <t>Verwaltung</t>
  </si>
  <si>
    <t>Wirtsch.-, Versorg.-, techn. Dienste</t>
  </si>
  <si>
    <t>Erziehungs-/Betreuungskräfte</t>
  </si>
  <si>
    <t>1.2 Personalnebenkosten</t>
  </si>
  <si>
    <t xml:space="preserve"> - Berufsgenossenschaft</t>
  </si>
  <si>
    <t xml:space="preserve"> - Schwerbehindertenabgabe</t>
  </si>
  <si>
    <t xml:space="preserve"> - Arbeits- und Gesundheitsschutz</t>
  </si>
  <si>
    <t>Grundlage der Personalkosten</t>
  </si>
  <si>
    <t>tarifliche Zuschläge und Ver-</t>
  </si>
  <si>
    <t>gütungen</t>
  </si>
  <si>
    <t>(Kasse, Beitragssatz, Versicherung)</t>
  </si>
  <si>
    <t>(außertarifl. Zulagen, Vergütungen,</t>
  </si>
  <si>
    <t>freiwillige Leistungen u.a.)</t>
  </si>
  <si>
    <t xml:space="preserve">   </t>
  </si>
  <si>
    <t>Anzahl der</t>
  </si>
  <si>
    <t>Personalaufwand</t>
  </si>
  <si>
    <t>Umrechnung</t>
  </si>
  <si>
    <t>durchschnittl.</t>
  </si>
  <si>
    <t>Mitarbeiter</t>
  </si>
  <si>
    <t>Personal-</t>
  </si>
  <si>
    <t>zum Stichtag:</t>
  </si>
  <si>
    <t>aufwand</t>
  </si>
  <si>
    <t>(Pers.zahl)</t>
  </si>
  <si>
    <t>1. Leitung</t>
  </si>
  <si>
    <t>2. Verwaltung - Gesamt</t>
  </si>
  <si>
    <t>a) Verwaltungskräfte</t>
  </si>
  <si>
    <t>c) Personalkosten aus Umlage (zentr.L.)</t>
  </si>
  <si>
    <t>a) Wirtschafts-/Abteilungsleitung</t>
  </si>
  <si>
    <t>b) Küche</t>
  </si>
  <si>
    <t>c) allgemeiner Wirtschaftsdienst</t>
  </si>
  <si>
    <t>e) Praktikanten</t>
  </si>
  <si>
    <t xml:space="preserve">f ) Aushilfen </t>
  </si>
  <si>
    <t>h) Personalkosten aus Umlage (fremd.L.)</t>
  </si>
  <si>
    <t>4. Erziehungs-/Betreuungskräfte - Gesamt</t>
  </si>
  <si>
    <t>a) Haus- / Bereichs- / Teamleitung</t>
  </si>
  <si>
    <t>b) Soz.Pädagogen / Soz. Arbeiter</t>
  </si>
  <si>
    <t>d) Hilfskräfte (z.B. Pflegekräfte)</t>
  </si>
  <si>
    <t>f ) Aushilfen</t>
  </si>
  <si>
    <t>5. Gruppenübergreifender Dienst - Gesamt</t>
  </si>
  <si>
    <t>6. Weitere Mitarbeiter - Gesamt</t>
  </si>
  <si>
    <t xml:space="preserve"> c) </t>
  </si>
  <si>
    <t xml:space="preserve"> 2.1  Zinsen</t>
  </si>
  <si>
    <t>2.2  Mieten</t>
  </si>
  <si>
    <t>2.3  Leasing</t>
  </si>
  <si>
    <t>2.4  Pacht- und Erbbauzins</t>
  </si>
  <si>
    <t>2.5  Instandhaltungen und Instandsetzungen</t>
  </si>
  <si>
    <t>2.6  Abschreibungen auf Gebäude</t>
  </si>
  <si>
    <t>Anteil für Leistungsangebot: (%)</t>
  </si>
  <si>
    <t>Gebäude</t>
  </si>
  <si>
    <t>Zubehör (technische Anlagen)</t>
  </si>
  <si>
    <t>jährliche 
Anschaffungskosten</t>
  </si>
  <si>
    <t>12,5 % jährliche 
Abschreibung</t>
  </si>
  <si>
    <t>jährliche 
Kostensatzabschreibung</t>
  </si>
  <si>
    <t>Bilanzwert zum Eröffnungstermin</t>
  </si>
  <si>
    <t xml:space="preserve">  - Zugang Jahr</t>
  </si>
  <si>
    <t xml:space="preserve">  - Zugang Jahr </t>
  </si>
  <si>
    <t>Art der Erziehungsleistung:</t>
  </si>
  <si>
    <t>psychologische Angebote:</t>
  </si>
  <si>
    <t>Nettoarbeitszeit einer Fachkraft im Jahr:</t>
  </si>
  <si>
    <t>Std.</t>
  </si>
  <si>
    <t>(entspricht Divisor FK)</t>
  </si>
  <si>
    <t xml:space="preserve">Nettoarbeitszeit Leitungs- und </t>
  </si>
  <si>
    <t>(entspricht Divisor für</t>
  </si>
  <si>
    <t>Verwaltungskräfte im Jahr:</t>
  </si>
  <si>
    <t>übrige Kosten)</t>
  </si>
  <si>
    <t>1. Personalaufwendungen für Fachleistungsstunde</t>
  </si>
  <si>
    <t>1.1 Fachkräfte</t>
  </si>
  <si>
    <t>Fachkraftbezeichnung</t>
  </si>
  <si>
    <t>Mittelwert für Fachleistungsstunde</t>
  </si>
  <si>
    <t>Fachleistungsstundenanteil</t>
  </si>
  <si>
    <t>1.2 Leitungs- und Verwaltungskräfte</t>
  </si>
  <si>
    <t>Verwaltungskräfte, Anteil 1:20</t>
  </si>
  <si>
    <t>Mittelwert</t>
  </si>
  <si>
    <t>2. Sachaufwendungen für Fachleistungsstunde</t>
  </si>
  <si>
    <t>pauschal je Fachkraft pro Jahr</t>
  </si>
  <si>
    <t>oder</t>
  </si>
  <si>
    <t>Mobilität</t>
  </si>
  <si>
    <t>Beiträge / Rechtsberatung</t>
  </si>
  <si>
    <t>Allgemeiner Sach- u. Verwaltungsaufwand</t>
  </si>
  <si>
    <t>Betriebskosten</t>
  </si>
  <si>
    <t>EUR</t>
  </si>
  <si>
    <t>EUR/Tag</t>
  </si>
  <si>
    <t>2.7  Abschreibungen auf Inventar (inkl. GWG)</t>
  </si>
  <si>
    <t xml:space="preserve">Summe x 2,45 %  </t>
  </si>
  <si>
    <t xml:space="preserve">Summe:  </t>
  </si>
  <si>
    <t>Trägerangebot</t>
  </si>
  <si>
    <t>Funktionelle Gliederung der im Blatt 7 angegebenen Mitarbeiter</t>
  </si>
  <si>
    <t>Summe:</t>
  </si>
  <si>
    <t>Summe</t>
  </si>
  <si>
    <t>An den örtlichen Träger</t>
  </si>
  <si>
    <t>der öffentlichen Jugendhilfe</t>
  </si>
  <si>
    <t>Landeshauptstadt Dresden</t>
  </si>
  <si>
    <t>Spitzenverband/</t>
  </si>
  <si>
    <t>Dachverband:</t>
  </si>
  <si>
    <t>Anschrift der Einrichtung:</t>
  </si>
  <si>
    <t>Telefon:</t>
  </si>
  <si>
    <t>Träger der Einrichtung:</t>
  </si>
  <si>
    <t>Anschrift des Trägers:</t>
  </si>
  <si>
    <t>/</t>
  </si>
  <si>
    <t>Leistungsangebot:</t>
  </si>
  <si>
    <t>Grundlagen:</t>
  </si>
  <si>
    <t>vom</t>
  </si>
  <si>
    <t>Basisentgelt:</t>
  </si>
  <si>
    <t>bisher täglich in Höhe von:</t>
  </si>
  <si>
    <t>Entgelt für zusätzl. indiv. Erz.-leistungen:</t>
  </si>
  <si>
    <t>bisherige Fachleistungsstunde:</t>
  </si>
  <si>
    <t>Wir versichern die Richtigkeit und Vollständigkeit der in den Formularen enthaltenen Angaben.</t>
  </si>
  <si>
    <t>Datum</t>
  </si>
  <si>
    <t>Stempel und rechtsverbindliche Unterschrift des Einrichtungsträgers</t>
  </si>
  <si>
    <t>Hauptbeleger des Angebotes:</t>
  </si>
  <si>
    <t>Einzugsbereich:</t>
  </si>
  <si>
    <t>Betriebserlaubnis:</t>
  </si>
  <si>
    <t>weitere Aussagen zur</t>
  </si>
  <si>
    <t>Betriebserlaubnis vom:</t>
  </si>
  <si>
    <t>Samstag und Sonntag:</t>
  </si>
  <si>
    <t>Montag bis Freitag:</t>
  </si>
  <si>
    <t>Betreuungszeit:</t>
  </si>
  <si>
    <t>Samstag und Sonntag</t>
  </si>
  <si>
    <t>Montag bis Freitag</t>
  </si>
  <si>
    <t>in der Regel</t>
  </si>
  <si>
    <t>Betreuungstage:</t>
  </si>
  <si>
    <t>Aufnahmekriterien:</t>
  </si>
  <si>
    <t xml:space="preserve">Zielgruppe und </t>
  </si>
  <si>
    <t>weiblich</t>
  </si>
  <si>
    <t>Betreuungsalter:</t>
  </si>
  <si>
    <t>männlich</t>
  </si>
  <si>
    <t>Aufnahmealter:</t>
  </si>
  <si>
    <t>teilstationär</t>
  </si>
  <si>
    <t>Anzahl d. Gruppen:</t>
  </si>
  <si>
    <t>stationär</t>
  </si>
  <si>
    <t>Einrichtungsart:</t>
  </si>
  <si>
    <t xml:space="preserve"> Plätze</t>
  </si>
  <si>
    <t>Angebotskapazität:</t>
  </si>
  <si>
    <t>Leistungsangebote:</t>
  </si>
  <si>
    <t>Regelleistungsangebot:</t>
  </si>
  <si>
    <t>Rechtsgrundlage:</t>
  </si>
  <si>
    <t>1. Allgemeine Angaben</t>
  </si>
  <si>
    <t>Leistungs- und Qualitätsmerkmale</t>
  </si>
  <si>
    <t>2. Angaben zur personellen Ausstattung</t>
  </si>
  <si>
    <t>Leitung:</t>
  </si>
  <si>
    <t>Verwaltung:</t>
  </si>
  <si>
    <t>Wirtschaftsdienst:</t>
  </si>
  <si>
    <t>Betreuung/Aufsicht</t>
  </si>
  <si>
    <t>in der Nachtzeit:</t>
  </si>
  <si>
    <t>Supervision:</t>
  </si>
  <si>
    <t>Art:</t>
  </si>
  <si>
    <t>Team</t>
  </si>
  <si>
    <t>Einzel</t>
  </si>
  <si>
    <t>Anzahl Stunden je Monat:</t>
  </si>
  <si>
    <t>Fortbildung:</t>
  </si>
  <si>
    <t>Hauptinhalte:</t>
  </si>
  <si>
    <t>Besonderheiten der</t>
  </si>
  <si>
    <t>Dienstplangestaltung:</t>
  </si>
  <si>
    <t>4. Angaben zur räumlichen und sächlichen Ausstattung</t>
  </si>
  <si>
    <t>Eigentumsverhältnisse der Einrichtung/Räumlichkeiten:</t>
  </si>
  <si>
    <t>Eigentum des Trägers:</t>
  </si>
  <si>
    <t>Mieter/Pächter:</t>
  </si>
  <si>
    <t>Erbbaurecht:</t>
  </si>
  <si>
    <t>Zustand der Gebäude</t>
  </si>
  <si>
    <t>bzw. der Räumlichkeiten:</t>
  </si>
  <si>
    <t>Anzahl/Art der Wohnräume:</t>
  </si>
  <si>
    <t>Anzahl/Art weiterer Räume:</t>
  </si>
  <si>
    <t>und Ausstattungen:</t>
  </si>
  <si>
    <t>Verpflegung:</t>
  </si>
  <si>
    <t>Eigenversorgung in Einrichtung</t>
  </si>
  <si>
    <t>Fremdversorgung</t>
  </si>
  <si>
    <t>Angebote:</t>
  </si>
  <si>
    <t>Vollverpflegung</t>
  </si>
  <si>
    <t>Mittagessen</t>
  </si>
  <si>
    <t>Vesper / Frühstück</t>
  </si>
  <si>
    <t>Getränke / Obst</t>
  </si>
  <si>
    <t>weitere Fremdleistungen:</t>
  </si>
  <si>
    <t>Wäscherei:</t>
  </si>
  <si>
    <t>Reinigung:</t>
  </si>
  <si>
    <t>Heizungsart:</t>
  </si>
  <si>
    <t>Warmwasseraufbereitung:</t>
  </si>
  <si>
    <t>Beförderungsleistungen:</t>
  </si>
  <si>
    <t>Besonderheiten:</t>
  </si>
  <si>
    <t>1.  Leistungs- und Qualitätsentwicklungsbeschreibung</t>
  </si>
  <si>
    <t>beantragter Vereinbarungszeitraum vom:</t>
  </si>
  <si>
    <t xml:space="preserve"> beantragter Vereinbarungszeitraum vom:</t>
  </si>
  <si>
    <t>beantragte pädagogische Fachleistungsstunde:</t>
  </si>
  <si>
    <t>beantragte therapeutische Fachleistungsstunde:</t>
  </si>
  <si>
    <t>beantragte psychologische Fachleistungsstunde:</t>
  </si>
  <si>
    <t>(beantragtes) täglich in Höhe von:</t>
  </si>
  <si>
    <t>Doppelbesetzung:</t>
  </si>
  <si>
    <t>Nachtdienst / -bereitschaft:</t>
  </si>
  <si>
    <t>gemäß der Leistungsbeschreibung vom:</t>
  </si>
  <si>
    <t>Unterlagen</t>
  </si>
  <si>
    <t xml:space="preserve"> a Plätze </t>
  </si>
  <si>
    <t>Kinder/Jugendliche:</t>
  </si>
  <si>
    <t xml:space="preserve">zusätzliche </t>
  </si>
  <si>
    <t>zuständ. örtlicher Träger der öffentlichen Jugendhilfe:</t>
  </si>
  <si>
    <t>weitere Beleger mit Anzahl der Plätze:</t>
  </si>
  <si>
    <t>päd. Personal:</t>
  </si>
  <si>
    <t>gruppenüberg. Dienst:</t>
  </si>
  <si>
    <t>weiteres Personal:</t>
  </si>
  <si>
    <t>Anzahl Maßnahmen im Jahr:</t>
  </si>
  <si>
    <t>Erläuterungen und Ergänzungen zu den Blättern 7 und 8</t>
  </si>
  <si>
    <t>Erläuterungen und Ergänzungen zu den Blättern 9 und 10</t>
  </si>
  <si>
    <t>Berechnungsgrundlagen</t>
  </si>
  <si>
    <t>Gesamt</t>
  </si>
  <si>
    <t>Gesamtbelegungstage</t>
  </si>
  <si>
    <t>bisherige Auslastung</t>
  </si>
  <si>
    <t>beantragte Auslastung</t>
  </si>
  <si>
    <t>Hinweis: Beschluss der Grundsatzkommission Nr. B-04/13</t>
  </si>
  <si>
    <t>kalkulierte Belegungsstatistik für den</t>
  </si>
  <si>
    <t xml:space="preserve">bis: </t>
  </si>
  <si>
    <t>Hinweise</t>
  </si>
  <si>
    <t>Beschluss Grundsatzkommission Nr. B-01/17</t>
  </si>
  <si>
    <t>Beschluss Grundsatzkommission Nr. B-04/13</t>
  </si>
  <si>
    <t>Sachaufwendungen Gesamt</t>
  </si>
  <si>
    <t>Beschluss Grundsatzkommission Nr. B-02/13</t>
  </si>
  <si>
    <t>Gesamtpersonalkosten</t>
  </si>
  <si>
    <t>weitere Angaben zum Personal</t>
  </si>
  <si>
    <t>Hinweis: zwingende Angaben für die Verhandlung</t>
  </si>
  <si>
    <t>Berechnung des Basisentgeltes</t>
  </si>
  <si>
    <t>(TVöD, AVR u.a.)</t>
  </si>
  <si>
    <t>(Basisjahr + eventuelle Tarifsteigerung in %)</t>
  </si>
  <si>
    <t>Personal - Gesamt</t>
  </si>
  <si>
    <t>je VzÄ  (EUR)</t>
  </si>
  <si>
    <t>a) Psychologe</t>
  </si>
  <si>
    <t>b) Therapeut</t>
  </si>
  <si>
    <t xml:space="preserve"> b) Honorarkräfte </t>
  </si>
  <si>
    <t xml:space="preserve"> a) Bundesfreiwilligdienst u. ä.</t>
  </si>
  <si>
    <t>g) sonstige Mitarbeiter</t>
  </si>
  <si>
    <t>f ) sonstige Mitarbeiter</t>
  </si>
  <si>
    <t>c) Psycha.-/ Heilpädagoge / Logopäde</t>
  </si>
  <si>
    <t>c) Erzieher</t>
  </si>
  <si>
    <t>d) Hausmeister, techn. Kräfte</t>
  </si>
  <si>
    <t>b) sonstige Mitarbeiter</t>
  </si>
  <si>
    <t xml:space="preserve"> - sonstiges</t>
  </si>
  <si>
    <t>zusätzliche Altersversorgung</t>
  </si>
  <si>
    <t>abweichende Vergütungen</t>
  </si>
  <si>
    <t>d) Soz. Pädagogen / Soz. Arbeiter</t>
  </si>
  <si>
    <t>Kreditinstitut</t>
  </si>
  <si>
    <t>Tag der Auf-nahme</t>
  </si>
  <si>
    <t>Höhe der Aufnahme</t>
  </si>
  <si>
    <t>Höhe Restkapital</t>
  </si>
  <si>
    <t>Zinssatz p.a.</t>
  </si>
  <si>
    <t>jährlicher Zins-aufwand</t>
  </si>
  <si>
    <t>Anteil am Leistungsangebot in %</t>
  </si>
  <si>
    <t>Hinweis: Zins- und Tilgungspläne sind den Unterlagen beizufügen.</t>
  </si>
  <si>
    <t>Bearbeiter*:</t>
  </si>
  <si>
    <t>weitere Mitarbeiter</t>
  </si>
  <si>
    <t>Beschreibung 
(Zweckbestimmung, Verwendung)</t>
  </si>
  <si>
    <t>Beschreibung des Mietobjektes</t>
  </si>
  <si>
    <t>Mietbeginn</t>
  </si>
  <si>
    <t>Mietdauer</t>
  </si>
  <si>
    <t>Monats-(kalt)miete</t>
  </si>
  <si>
    <t>Jahre</t>
  </si>
  <si>
    <t>Gesamt-
fläche</t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</si>
  <si>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</si>
  <si>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Hinweis: Die aktuellen Mietverträge sind immer beizufügen.</t>
  </si>
  <si>
    <t>mtl.  Belastung Leistungs-angebot</t>
  </si>
  <si>
    <t>Leasing-beginn</t>
  </si>
  <si>
    <t>Leasing-dauer</t>
  </si>
  <si>
    <t>Hinweis: Die aktuellen Leasingverträge sind immer beizufügen.</t>
  </si>
  <si>
    <t xml:space="preserve">Beschreibung des Leasingobjektes  </t>
  </si>
  <si>
    <t>Beschreibung (Zinsen für...)</t>
  </si>
  <si>
    <t>Beginn</t>
  </si>
  <si>
    <t>Dauer</t>
  </si>
  <si>
    <t>m²</t>
  </si>
  <si>
    <t>Hinweis: Die aktuellen Nachweise sind immer beizufügen.</t>
  </si>
  <si>
    <t>Monats-zins</t>
  </si>
  <si>
    <t>mtl. Belastung Leistungs-angebot</t>
  </si>
  <si>
    <t>Gebäude, Inventar und sonstige Anlagen:</t>
  </si>
  <si>
    <t>Kraftfahrzeuge:</t>
  </si>
  <si>
    <t>Sonstiges:</t>
  </si>
  <si>
    <t>Hinweis: Beschluss Grundsatzkommission Nr. B-02/13</t>
  </si>
  <si>
    <t>Brutto-/Anschaffungswert oder Brandversicherungswert x Baukostenindex</t>
  </si>
  <si>
    <t>Brandversicherungs-
wert</t>
  </si>
  <si>
    <t>Wiederbeschaffungs-
wert</t>
  </si>
  <si>
    <t>Baukosten-
index</t>
  </si>
  <si>
    <t>Hinweis: Der Brandversicherungsnachweis und eventuelle Zuwendungsbescheide sind mit einzureichen.</t>
  </si>
  <si>
    <t>Monats-
rate</t>
  </si>
  <si>
    <t>Rate zzgl. MwSt.</t>
  </si>
  <si>
    <t xml:space="preserve">Summe (bis max. Ausstattungshöhe) </t>
  </si>
  <si>
    <t xml:space="preserve">Summe x 12,5 % </t>
  </si>
  <si>
    <t xml:space="preserve">Jährlicher Zinsaufwand der Gesamteinrichtung in EUR </t>
  </si>
  <si>
    <t xml:space="preserve">Zinsaufwand für das Leistungsangebot in EUR </t>
  </si>
  <si>
    <t>Jahressumme in EUR</t>
  </si>
  <si>
    <t xml:space="preserve"> EUR</t>
  </si>
  <si>
    <t>öffentliche Zuschüsse erhalten seit 1991</t>
  </si>
  <si>
    <t xml:space="preserve"> ja</t>
  </si>
  <si>
    <t xml:space="preserve"> nein</t>
  </si>
  <si>
    <t>** Leistungen für Unterkunft und Heizung - Angemessenheitsrichtwerte 2017 und 2018 der Landeshauptstadt Dresden</t>
  </si>
  <si>
    <t>gruppenübergreifender Dienst</t>
  </si>
  <si>
    <t xml:space="preserve">arbeitsrechtliche Regelungen </t>
  </si>
  <si>
    <t>Ein-
gruppierung</t>
  </si>
  <si>
    <r>
      <t xml:space="preserve">Hinweis: </t>
    </r>
    <r>
      <rPr>
        <sz val="10"/>
        <color indexed="8"/>
        <rFont val="Calibri"/>
        <family val="2"/>
      </rPr>
      <t>Ø</t>
    </r>
    <r>
      <rPr>
        <i/>
        <sz val="10"/>
        <color indexed="8"/>
        <rFont val="Calibri"/>
        <family val="2"/>
        <scheme val="minor"/>
      </rPr>
      <t xml:space="preserve"> Personalkosten aus Blatt 8</t>
    </r>
  </si>
  <si>
    <t>Leitung, Anteil 1:16</t>
  </si>
  <si>
    <t>Fachleistungsstunde</t>
  </si>
  <si>
    <r>
      <t>Gesamtwohnfläche in 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:</t>
    </r>
  </si>
  <si>
    <t>des Kinder- und Jugendhilfegesetzes (SGB VIII)</t>
  </si>
  <si>
    <t>des Trägers:</t>
  </si>
  <si>
    <t>Gesamtkapazität des Trägers:</t>
  </si>
  <si>
    <t>Vollzeitkräfte</t>
  </si>
  <si>
    <t xml:space="preserve"> - Fortbildung / Supervision</t>
  </si>
  <si>
    <t>Hinweis: Beschluss Grundsatzkommission Nr. B-04/13</t>
  </si>
  <si>
    <t>in Vollzeitkräfte</t>
  </si>
  <si>
    <t>Hinweis: Alle hier aufgeführten Personalkosten müssen gesondert auf der Personalliste (siehe Muster Personalliste) ausgewiesen sein.</t>
  </si>
  <si>
    <t>Grundstücks-fläche</t>
  </si>
  <si>
    <t>3. inhaltliche Angaben zur Leistungs- und Qualitätsentwicklung</t>
  </si>
  <si>
    <t>beantragte Sachaufwendungen Kind (gilt nur für Angebote nach § 19 SGB VIII):</t>
  </si>
  <si>
    <t>2.  Entgeltvereinbarung</t>
  </si>
  <si>
    <t>Ausschlusskriterien:</t>
  </si>
  <si>
    <t xml:space="preserve">weitere Angebote </t>
  </si>
  <si>
    <t>betriebsnotwendige Anlagen</t>
  </si>
  <si>
    <t>Antragsunterlagen</t>
  </si>
  <si>
    <t>Blatt 1</t>
  </si>
  <si>
    <t>Blatt 2</t>
  </si>
  <si>
    <t>Blatt 3</t>
  </si>
  <si>
    <t>Blatt 4</t>
  </si>
  <si>
    <t>Blatt 5</t>
  </si>
  <si>
    <t>Blatt 6</t>
  </si>
  <si>
    <t>Blatt 7</t>
  </si>
  <si>
    <t>Blatt 8</t>
  </si>
  <si>
    <t>Blatt 10</t>
  </si>
  <si>
    <t>Blatt 9</t>
  </si>
  <si>
    <t>Blatt 11</t>
  </si>
  <si>
    <t>Jugendamt</t>
  </si>
  <si>
    <t>VzÄ</t>
  </si>
  <si>
    <t>3. Wirtsch.-, Versorg.-u. techn. Dienst - Ges.</t>
  </si>
  <si>
    <t>Mobilität (Kfz / Reisekosten  / ...)</t>
  </si>
  <si>
    <t>Kommunikation (Telefon / FAX)</t>
  </si>
  <si>
    <t xml:space="preserve">* Aus Gründen der Lesbarkeit wird in den gesamten Antragsunterlagen bei der Personenbezeichnung die männlliche Form gewählt, es ist jedoch immer die weibliche und sonstige Form mit inbegriffen. </t>
  </si>
  <si>
    <t>zum Abschluss der Entgeltvereinbarung nach § 78 b Abs.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</si>
</sst>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#,##0\ &quot;DM&quot;;\-#,##0\ &quot;DM&quot;"/>
    <numFmt numFmtId="165" formatCode="_-* #,##0.00\ &quot;DM&quot;_-;\-* #,##0.00\ &quot;DM&quot;_-;_-* &quot;-&quot;??\ &quot;DM&quot;_-;_-@_-"/>
    <numFmt numFmtId="166" formatCode="_-* #,##0.00\ _D_M_-;\-* #,##0.00\ _D_M_-;_-* &quot;-&quot;??\ _D_M_-;_-@_-"/>
    <numFmt numFmtId="167" formatCode="#,##0.0"/>
    <numFmt numFmtId="168" formatCode="0;0;"/>
    <numFmt numFmtId="169" formatCode="0.00;0;"/>
    <numFmt numFmtId="170" formatCode="#,##0;0;"/>
    <numFmt numFmtId="171" formatCode="#,##0\ &quot;DM&quot;;0;"/>
    <numFmt numFmtId="172" formatCode="#,##0.00\ _D_M"/>
    <numFmt numFmtId="173" formatCode="#,##0\ _D_M"/>
    <numFmt numFmtId="174" formatCode="#,##0.00;0.00;"/>
    <numFmt numFmtId="175" formatCode="0.00;0.0;"/>
    <numFmt numFmtId="176" formatCode="_-* #,##0.00\ [$€-1]_-;\-* #,##0.00\ [$€-1]_-;_-* &quot;-&quot;??\ [$€-1]_-"/>
  </numFmts>
  <fonts count="8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2"/>
      <color indexed="14"/>
      <name val="Calibri"/>
      <family val="2"/>
      <scheme val="minor"/>
    </font>
    <font>
      <b/>
      <sz val="12"/>
      <color indexed="14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12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indexed="10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0"/>
      <color indexed="5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10"/>
      <color indexed="10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name val="Arial"/>
      <family val="2"/>
    </font>
    <font>
      <i/>
      <sz val="10"/>
      <name val="Calibri"/>
      <family val="2"/>
      <scheme val="minor"/>
    </font>
    <font>
      <sz val="16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3"/>
      <color indexed="10"/>
      <name val="Calibri"/>
      <family val="2"/>
      <scheme val="minor"/>
    </font>
    <font>
      <b/>
      <i/>
      <u/>
      <sz val="13"/>
      <name val="Calibri"/>
      <family val="2"/>
      <scheme val="minor"/>
    </font>
    <font>
      <sz val="13"/>
      <color indexed="8"/>
      <name val="Calibri"/>
      <family val="2"/>
      <scheme val="minor"/>
    </font>
    <font>
      <b/>
      <i/>
      <sz val="13"/>
      <name val="Calibri"/>
      <family val="2"/>
      <scheme val="minor"/>
    </font>
    <font>
      <sz val="13"/>
      <name val="Arial"/>
      <family val="2"/>
    </font>
    <font>
      <i/>
      <sz val="12"/>
      <name val="Calibri"/>
      <family val="2"/>
      <scheme val="minor"/>
    </font>
    <font>
      <sz val="13"/>
      <color indexed="12"/>
      <name val="Calibri"/>
      <family val="2"/>
      <scheme val="minor"/>
    </font>
    <font>
      <b/>
      <sz val="13"/>
      <color indexed="12"/>
      <name val="Calibri"/>
      <family val="2"/>
      <scheme val="minor"/>
    </font>
    <font>
      <i/>
      <sz val="10"/>
      <color indexed="12"/>
      <name val="Calibri"/>
      <family val="2"/>
      <scheme val="minor"/>
    </font>
    <font>
      <b/>
      <sz val="12"/>
      <color indexed="50"/>
      <name val="Calibri"/>
      <family val="2"/>
      <scheme val="minor"/>
    </font>
    <font>
      <sz val="12"/>
      <color indexed="50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3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</font>
    <font>
      <vertAlign val="superscript"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0"/>
      <name val="Calibri"/>
      <family val="2"/>
      <scheme val="minor"/>
    </font>
    <font>
      <sz val="20"/>
      <name val="Calibri"/>
      <family val="2"/>
      <scheme val="minor"/>
    </font>
    <font>
      <sz val="2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8">
    <xf numFmtId="0" fontId="0" fillId="0" borderId="0"/>
    <xf numFmtId="16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855">
    <xf numFmtId="0" fontId="0" fillId="0" borderId="0" xfId="0"/>
    <xf numFmtId="3" fontId="25" fillId="0" borderId="10" xfId="0" applyNumberFormat="1" applyFont="1" applyFill="1" applyBorder="1" applyAlignment="1" applyProtection="1">
      <alignment horizontal="center"/>
      <protection locked="0"/>
    </xf>
    <xf numFmtId="3" fontId="25" fillId="0" borderId="0" xfId="0" applyNumberFormat="1" applyFont="1" applyFill="1" applyBorder="1" applyAlignment="1" applyProtection="1">
      <alignment horizontal="center"/>
      <protection locked="0"/>
    </xf>
    <xf numFmtId="3" fontId="27" fillId="0" borderId="4" xfId="0" applyNumberFormat="1" applyFont="1" applyFill="1" applyBorder="1" applyAlignment="1" applyProtection="1">
      <alignment horizontal="center"/>
      <protection locked="0"/>
    </xf>
    <xf numFmtId="170" fontId="25" fillId="0" borderId="0" xfId="0" applyNumberFormat="1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Protection="1">
      <protection locked="0"/>
    </xf>
    <xf numFmtId="0" fontId="26" fillId="0" borderId="5" xfId="0" applyFont="1" applyFill="1" applyBorder="1" applyProtection="1">
      <protection locked="0"/>
    </xf>
    <xf numFmtId="0" fontId="32" fillId="0" borderId="5" xfId="0" applyFont="1" applyFill="1" applyBorder="1" applyAlignment="1" applyProtection="1">
      <alignment horizontal="center"/>
      <protection locked="0"/>
    </xf>
    <xf numFmtId="0" fontId="29" fillId="0" borderId="5" xfId="0" applyNumberFormat="1" applyFont="1" applyFill="1" applyBorder="1" applyAlignment="1" applyProtection="1">
      <alignment horizontal="left"/>
      <protection locked="0"/>
    </xf>
    <xf numFmtId="0" fontId="29" fillId="0" borderId="5" xfId="0" applyFont="1" applyFill="1" applyBorder="1" applyAlignment="1" applyProtection="1">
      <alignment horizontal="left"/>
      <protection locked="0"/>
    </xf>
    <xf numFmtId="3" fontId="29" fillId="0" borderId="5" xfId="0" applyNumberFormat="1" applyFont="1" applyFill="1" applyBorder="1" applyAlignment="1" applyProtection="1">
      <alignment horizontal="left"/>
      <protection locked="0"/>
    </xf>
    <xf numFmtId="9" fontId="29" fillId="0" borderId="5" xfId="3" applyNumberFormat="1" applyFont="1" applyFill="1" applyBorder="1" applyAlignment="1" applyProtection="1">
      <alignment horizontal="left"/>
      <protection locked="0"/>
    </xf>
    <xf numFmtId="0" fontId="27" fillId="0" borderId="4" xfId="0" applyNumberFormat="1" applyFont="1" applyFill="1" applyBorder="1" applyProtection="1">
      <protection locked="0"/>
    </xf>
    <xf numFmtId="9" fontId="25" fillId="0" borderId="4" xfId="0" applyNumberFormat="1" applyFont="1" applyFill="1" applyBorder="1" applyAlignment="1" applyProtection="1">
      <alignment horizontal="center"/>
      <protection locked="0"/>
    </xf>
    <xf numFmtId="49" fontId="26" fillId="0" borderId="3" xfId="0" applyNumberFormat="1" applyFont="1" applyFill="1" applyBorder="1" applyProtection="1">
      <protection locked="0"/>
    </xf>
    <xf numFmtId="0" fontId="17" fillId="0" borderId="10" xfId="0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Protection="1">
      <protection locked="0"/>
    </xf>
    <xf numFmtId="0" fontId="29" fillId="0" borderId="5" xfId="0" applyFont="1" applyFill="1" applyBorder="1" applyProtection="1">
      <protection locked="0"/>
    </xf>
    <xf numFmtId="0" fontId="28" fillId="0" borderId="0" xfId="0" applyFont="1" applyFill="1" applyBorder="1" applyProtection="1">
      <protection locked="0"/>
    </xf>
    <xf numFmtId="0" fontId="33" fillId="0" borderId="0" xfId="0" applyFont="1" applyFill="1" applyBorder="1" applyProtection="1">
      <protection locked="0"/>
    </xf>
    <xf numFmtId="3" fontId="28" fillId="0" borderId="0" xfId="0" applyNumberFormat="1" applyFont="1" applyFill="1" applyBorder="1" applyAlignment="1" applyProtection="1">
      <alignment horizontal="center"/>
      <protection locked="0"/>
    </xf>
    <xf numFmtId="0" fontId="33" fillId="0" borderId="10" xfId="0" applyNumberFormat="1" applyFont="1" applyFill="1" applyBorder="1" applyProtection="1">
      <protection locked="0"/>
    </xf>
    <xf numFmtId="0" fontId="29" fillId="0" borderId="15" xfId="0" applyNumberFormat="1" applyFont="1" applyFill="1" applyBorder="1" applyProtection="1">
      <protection locked="0"/>
    </xf>
    <xf numFmtId="0" fontId="29" fillId="0" borderId="4" xfId="0" applyNumberFormat="1" applyFont="1" applyFill="1" applyBorder="1" applyProtection="1">
      <protection locked="0"/>
    </xf>
    <xf numFmtId="4" fontId="33" fillId="0" borderId="0" xfId="0" applyNumberFormat="1" applyFont="1" applyFill="1" applyBorder="1" applyProtection="1">
      <protection locked="0"/>
    </xf>
    <xf numFmtId="170" fontId="33" fillId="0" borderId="0" xfId="0" applyNumberFormat="1" applyFont="1" applyFill="1" applyBorder="1" applyProtection="1">
      <protection locked="0"/>
    </xf>
    <xf numFmtId="166" fontId="29" fillId="0" borderId="15" xfId="1" applyFont="1" applyFill="1" applyBorder="1" applyAlignment="1" applyProtection="1">
      <alignment horizontal="center"/>
      <protection locked="0"/>
    </xf>
    <xf numFmtId="9" fontId="29" fillId="0" borderId="15" xfId="0" applyNumberFormat="1" applyFont="1" applyFill="1" applyBorder="1" applyAlignment="1" applyProtection="1">
      <alignment horizontal="center"/>
      <protection locked="0"/>
    </xf>
    <xf numFmtId="9" fontId="29" fillId="0" borderId="4" xfId="0" applyNumberFormat="1" applyFont="1" applyFill="1" applyBorder="1" applyAlignment="1" applyProtection="1">
      <alignment horizontal="center"/>
      <protection locked="0"/>
    </xf>
    <xf numFmtId="3" fontId="17" fillId="0" borderId="5" xfId="0" applyNumberFormat="1" applyFont="1" applyFill="1" applyBorder="1" applyAlignment="1" applyProtection="1">
      <alignment horizontal="center"/>
      <protection locked="0"/>
    </xf>
    <xf numFmtId="0" fontId="33" fillId="0" borderId="10" xfId="0" applyNumberFormat="1" applyFont="1" applyFill="1" applyBorder="1" applyAlignment="1" applyProtection="1">
      <alignment horizontal="center"/>
      <protection locked="0"/>
    </xf>
    <xf numFmtId="0" fontId="15" fillId="0" borderId="1" xfId="0" applyFont="1" applyFill="1" applyBorder="1" applyProtection="1">
      <protection locked="0"/>
    </xf>
    <xf numFmtId="0" fontId="15" fillId="0" borderId="9" xfId="0" applyFont="1" applyFill="1" applyBorder="1" applyProtection="1">
      <protection locked="0"/>
    </xf>
    <xf numFmtId="0" fontId="15" fillId="0" borderId="2" xfId="0" applyFont="1" applyFill="1" applyBorder="1" applyProtection="1">
      <protection locked="0"/>
    </xf>
    <xf numFmtId="0" fontId="12" fillId="0" borderId="0" xfId="0" applyFont="1" applyFill="1" applyProtection="1">
      <protection locked="0"/>
    </xf>
    <xf numFmtId="0" fontId="15" fillId="0" borderId="3" xfId="0" applyFont="1" applyFill="1" applyBorder="1" applyProtection="1">
      <protection locked="0"/>
    </xf>
    <xf numFmtId="0" fontId="22" fillId="0" borderId="0" xfId="0" applyFont="1" applyFill="1" applyBorder="1" applyAlignment="1" applyProtection="1">
      <alignment horizontal="centerContinuous"/>
      <protection locked="0"/>
    </xf>
    <xf numFmtId="0" fontId="26" fillId="0" borderId="0" xfId="0" applyFont="1" applyFill="1" applyBorder="1" applyAlignment="1" applyProtection="1">
      <alignment horizontal="centerContinuous"/>
      <protection locked="0"/>
    </xf>
    <xf numFmtId="0" fontId="26" fillId="0" borderId="4" xfId="0" applyFont="1" applyFill="1" applyBorder="1" applyProtection="1">
      <protection locked="0"/>
    </xf>
    <xf numFmtId="0" fontId="26" fillId="0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36" fillId="0" borderId="0" xfId="0" applyFont="1" applyFill="1" applyBorder="1" applyAlignment="1" applyProtection="1">
      <alignment horizontal="left"/>
      <protection locked="0"/>
    </xf>
    <xf numFmtId="0" fontId="15" fillId="0" borderId="4" xfId="0" applyFont="1" applyFill="1" applyBorder="1" applyProtection="1">
      <protection locked="0"/>
    </xf>
    <xf numFmtId="0" fontId="15" fillId="0" borderId="6" xfId="0" applyFont="1" applyFill="1" applyBorder="1" applyProtection="1">
      <protection locked="0"/>
    </xf>
    <xf numFmtId="0" fontId="15" fillId="0" borderId="7" xfId="0" applyFont="1" applyFill="1" applyBorder="1" applyProtection="1">
      <protection locked="0"/>
    </xf>
    <xf numFmtId="0" fontId="15" fillId="0" borderId="8" xfId="0" applyFont="1" applyFill="1" applyBorder="1" applyProtection="1">
      <protection locked="0"/>
    </xf>
    <xf numFmtId="0" fontId="36" fillId="0" borderId="0" xfId="0" applyFont="1" applyFill="1" applyBorder="1" applyAlignment="1" applyProtection="1">
      <alignment horizontal="centerContinuous"/>
      <protection locked="0"/>
    </xf>
    <xf numFmtId="0" fontId="22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17" fillId="0" borderId="3" xfId="0" applyFont="1" applyFill="1" applyBorder="1" applyProtection="1">
      <protection locked="0"/>
    </xf>
    <xf numFmtId="0" fontId="24" fillId="0" borderId="0" xfId="0" applyFont="1" applyFill="1" applyBorder="1" applyProtection="1">
      <protection locked="0"/>
    </xf>
    <xf numFmtId="0" fontId="17" fillId="0" borderId="4" xfId="0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0" fontId="24" fillId="0" borderId="0" xfId="0" applyFont="1" applyFill="1" applyBorder="1" applyAlignment="1" applyProtection="1">
      <alignment horizontal="centerContinuous"/>
      <protection locked="0"/>
    </xf>
    <xf numFmtId="0" fontId="17" fillId="0" borderId="7" xfId="0" applyFont="1" applyFill="1" applyBorder="1" applyProtection="1">
      <protection locked="0"/>
    </xf>
    <xf numFmtId="0" fontId="24" fillId="0" borderId="0" xfId="4" applyNumberFormat="1" applyFont="1" applyFill="1" applyBorder="1" applyAlignment="1" applyProtection="1">
      <alignment horizontal="left"/>
      <protection locked="0"/>
    </xf>
    <xf numFmtId="171" fontId="24" fillId="0" borderId="0" xfId="4" applyNumberFormat="1" applyFont="1" applyFill="1" applyBorder="1" applyProtection="1">
      <protection locked="0"/>
    </xf>
    <xf numFmtId="0" fontId="36" fillId="0" borderId="7" xfId="0" applyFont="1" applyFill="1" applyBorder="1" applyProtection="1">
      <protection locked="0"/>
    </xf>
    <xf numFmtId="0" fontId="26" fillId="0" borderId="7" xfId="0" applyFont="1" applyFill="1" applyBorder="1" applyProtection="1">
      <protection locked="0"/>
    </xf>
    <xf numFmtId="0" fontId="36" fillId="0" borderId="0" xfId="0" applyFont="1" applyFill="1" applyBorder="1" applyProtection="1">
      <protection locked="0"/>
    </xf>
    <xf numFmtId="0" fontId="36" fillId="0" borderId="9" xfId="0" applyFont="1" applyFill="1" applyBorder="1" applyProtection="1">
      <protection locked="0"/>
    </xf>
    <xf numFmtId="0" fontId="26" fillId="0" borderId="9" xfId="0" applyFont="1" applyFill="1" applyBorder="1" applyProtection="1">
      <protection locked="0"/>
    </xf>
    <xf numFmtId="0" fontId="17" fillId="0" borderId="6" xfId="0" applyFont="1" applyFill="1" applyBorder="1" applyProtection="1">
      <protection locked="0"/>
    </xf>
    <xf numFmtId="0" fontId="43" fillId="0" borderId="0" xfId="0" applyFont="1" applyFill="1" applyBorder="1" applyAlignment="1" applyProtection="1">
      <alignment horizontal="right"/>
      <protection locked="0"/>
    </xf>
    <xf numFmtId="0" fontId="17" fillId="0" borderId="8" xfId="0" applyFont="1" applyFill="1" applyBorder="1" applyProtection="1">
      <protection locked="0"/>
    </xf>
    <xf numFmtId="0" fontId="7" fillId="0" borderId="9" xfId="0" applyFont="1" applyFill="1" applyBorder="1" applyProtection="1">
      <protection locked="0"/>
    </xf>
    <xf numFmtId="0" fontId="24" fillId="0" borderId="7" xfId="0" applyFont="1" applyFill="1" applyBorder="1" applyProtection="1">
      <protection locked="0"/>
    </xf>
    <xf numFmtId="0" fontId="24" fillId="0" borderId="7" xfId="0" applyFont="1" applyFill="1" applyBorder="1" applyAlignment="1" applyProtection="1">
      <alignment horizontal="centerContinuous"/>
      <protection locked="0"/>
    </xf>
    <xf numFmtId="0" fontId="24" fillId="0" borderId="7" xfId="0" applyFont="1" applyFill="1" applyBorder="1" applyAlignment="1" applyProtection="1">
      <alignment horizontal="center"/>
      <protection locked="0"/>
    </xf>
    <xf numFmtId="171" fontId="24" fillId="0" borderId="7" xfId="4" applyNumberFormat="1" applyFont="1" applyFill="1" applyBorder="1" applyProtection="1">
      <protection locked="0"/>
    </xf>
    <xf numFmtId="0" fontId="53" fillId="0" borderId="7" xfId="0" applyFont="1" applyFill="1" applyBorder="1" applyAlignment="1" applyProtection="1">
      <alignment horizontal="right"/>
      <protection locked="0"/>
    </xf>
    <xf numFmtId="170" fontId="43" fillId="0" borderId="7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33" fillId="0" borderId="1" xfId="0" applyFont="1" applyFill="1" applyBorder="1" applyProtection="1">
      <protection locked="0"/>
    </xf>
    <xf numFmtId="0" fontId="33" fillId="0" borderId="9" xfId="0" applyFont="1" applyFill="1" applyBorder="1" applyProtection="1">
      <protection locked="0"/>
    </xf>
    <xf numFmtId="2" fontId="33" fillId="0" borderId="9" xfId="0" applyNumberFormat="1" applyFont="1" applyFill="1" applyBorder="1" applyProtection="1">
      <protection locked="0"/>
    </xf>
    <xf numFmtId="0" fontId="33" fillId="0" borderId="2" xfId="0" applyFont="1" applyFill="1" applyBorder="1" applyProtection="1">
      <protection locked="0"/>
    </xf>
    <xf numFmtId="0" fontId="11" fillId="0" borderId="0" xfId="0" applyFont="1" applyFill="1" applyProtection="1">
      <protection locked="0"/>
    </xf>
    <xf numFmtId="0" fontId="33" fillId="0" borderId="3" xfId="0" applyFont="1" applyFill="1" applyBorder="1" applyProtection="1">
      <protection locked="0"/>
    </xf>
    <xf numFmtId="0" fontId="33" fillId="0" borderId="4" xfId="0" applyFont="1" applyFill="1" applyBorder="1" applyProtection="1">
      <protection locked="0"/>
    </xf>
    <xf numFmtId="2" fontId="33" fillId="0" borderId="0" xfId="0" applyNumberFormat="1" applyFont="1" applyFill="1" applyBorder="1" applyProtection="1">
      <protection locked="0"/>
    </xf>
    <xf numFmtId="2" fontId="54" fillId="0" borderId="0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Continuous"/>
      <protection locked="0"/>
    </xf>
    <xf numFmtId="0" fontId="33" fillId="0" borderId="0" xfId="0" applyFont="1" applyFill="1" applyBorder="1" applyAlignment="1" applyProtection="1">
      <alignment horizontal="right"/>
      <protection locked="0"/>
    </xf>
    <xf numFmtId="2" fontId="33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Protection="1">
      <protection locked="0"/>
    </xf>
    <xf numFmtId="0" fontId="47" fillId="0" borderId="3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2" fontId="47" fillId="0" borderId="0" xfId="0" applyNumberFormat="1" applyFont="1" applyFill="1" applyBorder="1" applyAlignment="1" applyProtection="1">
      <alignment horizontal="centerContinuous"/>
      <protection locked="0"/>
    </xf>
    <xf numFmtId="0" fontId="47" fillId="0" borderId="4" xfId="0" applyFont="1" applyFill="1" applyBorder="1" applyAlignment="1" applyProtection="1">
      <alignment horizontal="centerContinuous"/>
      <protection locked="0"/>
    </xf>
    <xf numFmtId="0" fontId="29" fillId="0" borderId="3" xfId="0" applyFont="1" applyFill="1" applyBorder="1" applyProtection="1">
      <protection locked="0"/>
    </xf>
    <xf numFmtId="0" fontId="29" fillId="0" borderId="1" xfId="0" applyFont="1" applyFill="1" applyBorder="1" applyAlignment="1" applyProtection="1">
      <alignment horizontal="centerContinuous"/>
      <protection locked="0"/>
    </xf>
    <xf numFmtId="2" fontId="29" fillId="0" borderId="2" xfId="0" applyNumberFormat="1" applyFont="1" applyFill="1" applyBorder="1" applyAlignment="1" applyProtection="1">
      <alignment horizontal="centerContinuous"/>
      <protection locked="0"/>
    </xf>
    <xf numFmtId="0" fontId="29" fillId="0" borderId="4" xfId="0" applyFont="1" applyFill="1" applyBorder="1" applyAlignment="1" applyProtection="1">
      <alignment horizontal="center"/>
      <protection locked="0"/>
    </xf>
    <xf numFmtId="0" fontId="33" fillId="0" borderId="10" xfId="0" applyFont="1" applyFill="1" applyBorder="1" applyAlignment="1" applyProtection="1">
      <alignment horizontal="center"/>
      <protection locked="0"/>
    </xf>
    <xf numFmtId="0" fontId="33" fillId="0" borderId="17" xfId="0" applyFont="1" applyFill="1" applyBorder="1" applyProtection="1">
      <protection locked="0"/>
    </xf>
    <xf numFmtId="16" fontId="33" fillId="0" borderId="0" xfId="0" applyNumberFormat="1" applyFont="1" applyFill="1" applyBorder="1" applyProtection="1">
      <protection locked="0"/>
    </xf>
    <xf numFmtId="16" fontId="29" fillId="0" borderId="0" xfId="0" applyNumberFormat="1" applyFont="1" applyFill="1" applyBorder="1" applyProtection="1">
      <protection locked="0"/>
    </xf>
    <xf numFmtId="10" fontId="29" fillId="0" borderId="4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169" fontId="54" fillId="0" borderId="0" xfId="0" applyNumberFormat="1" applyFont="1" applyFill="1" applyBorder="1" applyProtection="1">
      <protection locked="0"/>
    </xf>
    <xf numFmtId="3" fontId="33" fillId="0" borderId="0" xfId="0" applyNumberFormat="1" applyFont="1" applyFill="1" applyBorder="1" applyProtection="1">
      <protection locked="0"/>
    </xf>
    <xf numFmtId="0" fontId="33" fillId="0" borderId="13" xfId="0" applyFont="1" applyFill="1" applyBorder="1" applyProtection="1">
      <protection locked="0"/>
    </xf>
    <xf numFmtId="0" fontId="33" fillId="0" borderId="14" xfId="0" applyFont="1" applyFill="1" applyBorder="1" applyProtection="1">
      <protection locked="0"/>
    </xf>
    <xf numFmtId="0" fontId="35" fillId="0" borderId="0" xfId="0" applyFont="1" applyFill="1" applyBorder="1" applyProtection="1">
      <protection locked="0"/>
    </xf>
    <xf numFmtId="49" fontId="33" fillId="0" borderId="0" xfId="0" applyNumberFormat="1" applyFont="1" applyFill="1" applyBorder="1" applyProtection="1">
      <protection locked="0"/>
    </xf>
    <xf numFmtId="0" fontId="33" fillId="0" borderId="6" xfId="0" applyFont="1" applyFill="1" applyBorder="1" applyProtection="1">
      <protection locked="0"/>
    </xf>
    <xf numFmtId="0" fontId="33" fillId="0" borderId="7" xfId="0" applyFont="1" applyFill="1" applyBorder="1" applyProtection="1">
      <protection locked="0"/>
    </xf>
    <xf numFmtId="0" fontId="42" fillId="0" borderId="7" xfId="0" applyFont="1" applyFill="1" applyBorder="1" applyAlignment="1" applyProtection="1">
      <alignment horizontal="right"/>
      <protection locked="0"/>
    </xf>
    <xf numFmtId="2" fontId="33" fillId="0" borderId="7" xfId="0" applyNumberFormat="1" applyFont="1" applyFill="1" applyBorder="1" applyProtection="1">
      <protection locked="0"/>
    </xf>
    <xf numFmtId="0" fontId="33" fillId="0" borderId="8" xfId="0" applyFont="1" applyFill="1" applyBorder="1" applyProtection="1">
      <protection locked="0"/>
    </xf>
    <xf numFmtId="0" fontId="14" fillId="0" borderId="0" xfId="0" applyFont="1" applyFill="1" applyProtection="1">
      <protection locked="0"/>
    </xf>
    <xf numFmtId="2" fontId="14" fillId="0" borderId="0" xfId="0" applyNumberFormat="1" applyFont="1" applyFill="1" applyProtection="1">
      <protection locked="0"/>
    </xf>
    <xf numFmtId="0" fontId="16" fillId="0" borderId="9" xfId="0" applyFont="1" applyFill="1" applyBorder="1" applyProtection="1">
      <protection locked="0"/>
    </xf>
    <xf numFmtId="0" fontId="16" fillId="0" borderId="2" xfId="0" applyFont="1" applyFill="1" applyBorder="1" applyProtection="1">
      <protection locked="0"/>
    </xf>
    <xf numFmtId="0" fontId="13" fillId="0" borderId="0" xfId="0" applyFont="1" applyFill="1" applyProtection="1">
      <protection locked="0"/>
    </xf>
    <xf numFmtId="0" fontId="29" fillId="0" borderId="0" xfId="0" applyFont="1" applyFill="1" applyBorder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16" fillId="0" borderId="3" xfId="0" applyFont="1" applyFill="1" applyBorder="1" applyProtection="1">
      <protection locked="0"/>
    </xf>
    <xf numFmtId="0" fontId="16" fillId="0" borderId="4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9" fillId="0" borderId="0" xfId="0" applyFont="1" applyFill="1" applyBorder="1" applyAlignment="1" applyProtection="1">
      <alignment horizontal="centerContinuous"/>
      <protection locked="0"/>
    </xf>
    <xf numFmtId="0" fontId="19" fillId="0" borderId="4" xfId="0" applyFont="1" applyFill="1" applyBorder="1" applyAlignment="1" applyProtection="1">
      <alignment horizontal="centerContinuous"/>
      <protection locked="0"/>
    </xf>
    <xf numFmtId="0" fontId="4" fillId="0" borderId="0" xfId="0" applyFont="1" applyFill="1" applyProtection="1">
      <protection locked="0"/>
    </xf>
    <xf numFmtId="0" fontId="20" fillId="0" borderId="0" xfId="0" applyFont="1" applyFill="1" applyBorder="1" applyAlignment="1" applyProtection="1">
      <alignment horizontal="centerContinuous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protection locked="0"/>
    </xf>
    <xf numFmtId="0" fontId="24" fillId="0" borderId="4" xfId="0" applyFont="1" applyFill="1" applyBorder="1" applyAlignment="1" applyProtection="1">
      <alignment horizontal="centerContinuous"/>
      <protection locked="0"/>
    </xf>
    <xf numFmtId="14" fontId="25" fillId="0" borderId="10" xfId="0" applyNumberFormat="1" applyFont="1" applyFill="1" applyBorder="1" applyAlignment="1" applyProtection="1">
      <alignment horizontal="left"/>
      <protection locked="0"/>
    </xf>
    <xf numFmtId="0" fontId="17" fillId="0" borderId="11" xfId="0" applyFont="1" applyFill="1" applyBorder="1" applyAlignment="1" applyProtection="1">
      <alignment horizontal="center"/>
      <protection locked="0"/>
    </xf>
    <xf numFmtId="0" fontId="17" fillId="0" borderId="12" xfId="0" applyFont="1" applyFill="1" applyBorder="1" applyAlignment="1" applyProtection="1">
      <alignment horizontal="center"/>
      <protection locked="0"/>
    </xf>
    <xf numFmtId="170" fontId="28" fillId="0" borderId="0" xfId="0" applyNumberFormat="1" applyFont="1" applyFill="1" applyBorder="1" applyAlignment="1" applyProtection="1">
      <alignment horizontal="center"/>
      <protection locked="0"/>
    </xf>
    <xf numFmtId="3" fontId="30" fillId="0" borderId="4" xfId="0" applyNumberFormat="1" applyFont="1" applyFill="1" applyBorder="1" applyAlignment="1" applyProtection="1">
      <alignment horizontal="center"/>
      <protection locked="0"/>
    </xf>
    <xf numFmtId="0" fontId="30" fillId="0" borderId="7" xfId="0" applyFont="1" applyFill="1" applyBorder="1" applyProtection="1">
      <protection locked="0"/>
    </xf>
    <xf numFmtId="0" fontId="30" fillId="0" borderId="7" xfId="0" applyFont="1" applyFill="1" applyBorder="1" applyAlignment="1" applyProtection="1">
      <alignment horizontal="center"/>
      <protection locked="0"/>
    </xf>
    <xf numFmtId="170" fontId="30" fillId="0" borderId="7" xfId="0" applyNumberFormat="1" applyFont="1" applyFill="1" applyBorder="1" applyAlignment="1" applyProtection="1">
      <alignment horizontal="center"/>
      <protection locked="0"/>
    </xf>
    <xf numFmtId="3" fontId="30" fillId="0" borderId="8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Protection="1">
      <protection locked="0"/>
    </xf>
    <xf numFmtId="0" fontId="27" fillId="0" borderId="0" xfId="0" applyFont="1" applyFill="1" applyBorder="1" applyProtection="1">
      <protection locked="0"/>
    </xf>
    <xf numFmtId="0" fontId="27" fillId="0" borderId="0" xfId="0" applyFont="1" applyFill="1" applyAlignment="1" applyProtection="1">
      <alignment horizontal="center"/>
      <protection locked="0"/>
    </xf>
    <xf numFmtId="0" fontId="17" fillId="0" borderId="1" xfId="0" applyFont="1" applyFill="1" applyBorder="1" applyProtection="1">
      <protection locked="0"/>
    </xf>
    <xf numFmtId="0" fontId="27" fillId="0" borderId="9" xfId="0" applyFont="1" applyFill="1" applyBorder="1" applyProtection="1">
      <protection locked="0"/>
    </xf>
    <xf numFmtId="0" fontId="27" fillId="0" borderId="9" xfId="0" applyFont="1" applyFill="1" applyBorder="1" applyAlignment="1" applyProtection="1">
      <alignment horizontal="center"/>
      <protection locked="0"/>
    </xf>
    <xf numFmtId="0" fontId="27" fillId="0" borderId="2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center"/>
      <protection locked="0"/>
    </xf>
    <xf numFmtId="0" fontId="27" fillId="0" borderId="4" xfId="0" applyFont="1" applyFill="1" applyBorder="1" applyAlignment="1" applyProtection="1">
      <alignment horizontal="center"/>
      <protection locked="0"/>
    </xf>
    <xf numFmtId="0" fontId="29" fillId="0" borderId="10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Continuous"/>
      <protection locked="0"/>
    </xf>
    <xf numFmtId="0" fontId="28" fillId="0" borderId="0" xfId="0" applyFont="1" applyFill="1" applyBorder="1" applyAlignment="1" applyProtection="1">
      <alignment horizontal="centerContinuous"/>
      <protection locked="0"/>
    </xf>
    <xf numFmtId="0" fontId="31" fillId="0" borderId="0" xfId="0" applyFont="1" applyFill="1" applyBorder="1" applyAlignment="1" applyProtection="1">
      <alignment horizontal="center"/>
      <protection locked="0"/>
    </xf>
    <xf numFmtId="170" fontId="29" fillId="0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3" fontId="24" fillId="0" borderId="4" xfId="0" applyNumberFormat="1" applyFont="1" applyFill="1" applyBorder="1" applyAlignment="1" applyProtection="1">
      <alignment horizontal="center"/>
      <protection locked="0"/>
    </xf>
    <xf numFmtId="0" fontId="32" fillId="0" borderId="7" xfId="0" applyFont="1" applyFill="1" applyBorder="1" applyProtection="1">
      <protection locked="0"/>
    </xf>
    <xf numFmtId="0" fontId="25" fillId="0" borderId="7" xfId="0" applyFont="1" applyFill="1" applyBorder="1" applyAlignment="1" applyProtection="1">
      <alignment horizontal="left"/>
      <protection locked="0"/>
    </xf>
    <xf numFmtId="0" fontId="25" fillId="0" borderId="7" xfId="0" applyFont="1" applyFill="1" applyBorder="1" applyProtection="1">
      <protection locked="0"/>
    </xf>
    <xf numFmtId="10" fontId="32" fillId="0" borderId="7" xfId="3" applyNumberFormat="1" applyFont="1" applyFill="1" applyBorder="1" applyAlignment="1" applyProtection="1">
      <alignment horizontal="center"/>
      <protection locked="0"/>
    </xf>
    <xf numFmtId="3" fontId="29" fillId="0" borderId="7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Protection="1">
      <protection locked="0"/>
    </xf>
    <xf numFmtId="10" fontId="32" fillId="0" borderId="0" xfId="3" applyNumberFormat="1" applyFont="1" applyFill="1" applyBorder="1" applyAlignment="1" applyProtection="1">
      <alignment horizontal="center"/>
      <protection locked="0"/>
    </xf>
    <xf numFmtId="3" fontId="29" fillId="0" borderId="0" xfId="0" applyNumberFormat="1" applyFont="1" applyFill="1" applyBorder="1" applyAlignment="1" applyProtection="1">
      <alignment horizontal="center"/>
      <protection locked="0"/>
    </xf>
    <xf numFmtId="0" fontId="32" fillId="0" borderId="9" xfId="0" applyFont="1" applyFill="1" applyBorder="1" applyProtection="1">
      <protection locked="0"/>
    </xf>
    <xf numFmtId="0" fontId="25" fillId="0" borderId="9" xfId="0" applyFont="1" applyFill="1" applyBorder="1" applyAlignment="1" applyProtection="1">
      <alignment horizontal="left"/>
      <protection locked="0"/>
    </xf>
    <xf numFmtId="0" fontId="25" fillId="0" borderId="9" xfId="0" applyFont="1" applyFill="1" applyBorder="1" applyProtection="1">
      <protection locked="0"/>
    </xf>
    <xf numFmtId="0" fontId="17" fillId="0" borderId="2" xfId="0" applyFont="1" applyFill="1" applyBorder="1" applyProtection="1">
      <protection locked="0"/>
    </xf>
    <xf numFmtId="0" fontId="29" fillId="0" borderId="0" xfId="0" applyFont="1" applyFill="1" applyBorder="1" applyAlignment="1" applyProtection="1">
      <alignment horizontal="right"/>
      <protection locked="0"/>
    </xf>
    <xf numFmtId="3" fontId="17" fillId="0" borderId="4" xfId="0" applyNumberFormat="1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34" fillId="0" borderId="1" xfId="0" applyFont="1" applyFill="1" applyBorder="1" applyProtection="1">
      <protection locked="0"/>
    </xf>
    <xf numFmtId="0" fontId="34" fillId="0" borderId="9" xfId="0" applyFont="1" applyFill="1" applyBorder="1" applyProtection="1">
      <protection locked="0"/>
    </xf>
    <xf numFmtId="0" fontId="34" fillId="0" borderId="9" xfId="0" applyFont="1" applyFill="1" applyBorder="1" applyAlignment="1" applyProtection="1">
      <alignment horizontal="center"/>
      <protection locked="0"/>
    </xf>
    <xf numFmtId="0" fontId="34" fillId="0" borderId="2" xfId="0" applyFont="1" applyFill="1" applyBorder="1" applyProtection="1">
      <protection locked="0"/>
    </xf>
    <xf numFmtId="0" fontId="34" fillId="0" borderId="3" xfId="0" applyFont="1" applyFill="1" applyBorder="1" applyProtection="1">
      <protection locked="0"/>
    </xf>
    <xf numFmtId="49" fontId="35" fillId="0" borderId="0" xfId="0" applyNumberFormat="1" applyFont="1" applyFill="1" applyBorder="1" applyAlignment="1" applyProtection="1">
      <alignment horizontal="centerContinuous"/>
      <protection locked="0"/>
    </xf>
    <xf numFmtId="0" fontId="34" fillId="0" borderId="4" xfId="0" applyFont="1" applyFill="1" applyBorder="1" applyProtection="1">
      <protection locked="0"/>
    </xf>
    <xf numFmtId="0" fontId="39" fillId="0" borderId="3" xfId="0" applyFont="1" applyFill="1" applyBorder="1" applyProtection="1">
      <protection locked="0"/>
    </xf>
    <xf numFmtId="0" fontId="39" fillId="0" borderId="4" xfId="0" applyFont="1" applyFill="1" applyBorder="1" applyProtection="1">
      <protection locked="0"/>
    </xf>
    <xf numFmtId="0" fontId="30" fillId="0" borderId="0" xfId="0" applyFont="1" applyFill="1" applyBorder="1" applyAlignment="1" applyProtection="1">
      <alignment horizontal="left"/>
      <protection locked="0"/>
    </xf>
    <xf numFmtId="169" fontId="30" fillId="0" borderId="0" xfId="0" applyNumberFormat="1" applyFont="1" applyFill="1" applyBorder="1" applyAlignment="1" applyProtection="1">
      <alignment horizontal="center"/>
      <protection locked="0"/>
    </xf>
    <xf numFmtId="170" fontId="30" fillId="0" borderId="0" xfId="0" applyNumberFormat="1" applyFont="1" applyFill="1" applyBorder="1" applyAlignment="1" applyProtection="1">
      <alignment horizontal="center"/>
      <protection locked="0"/>
    </xf>
    <xf numFmtId="1" fontId="17" fillId="0" borderId="0" xfId="0" applyNumberFormat="1" applyFont="1" applyFill="1" applyBorder="1" applyAlignment="1" applyProtection="1">
      <alignment horizontal="center"/>
      <protection locked="0"/>
    </xf>
    <xf numFmtId="169" fontId="20" fillId="0" borderId="0" xfId="0" applyNumberFormat="1" applyFont="1" applyFill="1" applyBorder="1" applyAlignment="1" applyProtection="1">
      <alignment horizontal="center"/>
      <protection locked="0"/>
    </xf>
    <xf numFmtId="170" fontId="20" fillId="0" borderId="18" xfId="0" applyNumberFormat="1" applyFont="1" applyFill="1" applyBorder="1" applyAlignment="1" applyProtection="1">
      <alignment horizontal="center"/>
      <protection locked="0"/>
    </xf>
    <xf numFmtId="49" fontId="17" fillId="0" borderId="0" xfId="0" applyNumberFormat="1" applyFont="1" applyFill="1" applyBorder="1" applyProtection="1">
      <protection locked="0"/>
    </xf>
    <xf numFmtId="165" fontId="17" fillId="0" borderId="0" xfId="4" applyFont="1" applyFill="1" applyBorder="1" applyAlignment="1" applyProtection="1">
      <alignment horizontal="center"/>
      <protection locked="0"/>
    </xf>
    <xf numFmtId="3" fontId="25" fillId="0" borderId="0" xfId="4" applyNumberFormat="1" applyFont="1" applyFill="1" applyBorder="1" applyAlignment="1" applyProtection="1">
      <alignment horizontal="center"/>
      <protection locked="0"/>
    </xf>
    <xf numFmtId="3" fontId="19" fillId="0" borderId="0" xfId="0" applyNumberFormat="1" applyFont="1" applyFill="1" applyBorder="1" applyAlignment="1" applyProtection="1">
      <alignment horizontal="center"/>
      <protection locked="0"/>
    </xf>
    <xf numFmtId="3" fontId="27" fillId="0" borderId="0" xfId="4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28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14" fontId="24" fillId="0" borderId="0" xfId="5" applyNumberFormat="1" applyFont="1" applyFill="1" applyBorder="1" applyAlignment="1" applyProtection="1">
      <alignment horizontal="centerContinuous"/>
      <protection locked="0"/>
    </xf>
    <xf numFmtId="0" fontId="29" fillId="0" borderId="5" xfId="5" applyNumberFormat="1" applyFont="1" applyFill="1" applyBorder="1" applyProtection="1">
      <protection locked="0"/>
    </xf>
    <xf numFmtId="14" fontId="17" fillId="0" borderId="0" xfId="5" applyNumberFormat="1" applyFont="1" applyFill="1" applyBorder="1" applyAlignment="1" applyProtection="1">
      <alignment horizontal="centerContinuous"/>
      <protection locked="0"/>
    </xf>
    <xf numFmtId="2" fontId="24" fillId="0" borderId="0" xfId="5" applyNumberFormat="1" applyFont="1" applyFill="1" applyBorder="1" applyProtection="1">
      <protection locked="0"/>
    </xf>
    <xf numFmtId="0" fontId="29" fillId="0" borderId="0" xfId="5" applyNumberFormat="1" applyFont="1" applyFill="1" applyBorder="1" applyProtection="1">
      <protection locked="0"/>
    </xf>
    <xf numFmtId="14" fontId="32" fillId="0" borderId="0" xfId="5" applyNumberFormat="1" applyFont="1" applyFill="1" applyBorder="1" applyAlignment="1" applyProtection="1">
      <protection locked="0"/>
    </xf>
    <xf numFmtId="2" fontId="24" fillId="0" borderId="7" xfId="5" applyNumberFormat="1" applyFont="1" applyFill="1" applyBorder="1" applyProtection="1">
      <protection locked="0"/>
    </xf>
    <xf numFmtId="14" fontId="29" fillId="0" borderId="5" xfId="5" applyNumberFormat="1" applyFont="1" applyFill="1" applyBorder="1" applyAlignment="1" applyProtection="1">
      <protection locked="0"/>
    </xf>
    <xf numFmtId="0" fontId="29" fillId="0" borderId="0" xfId="5" applyNumberFormat="1" applyFont="1" applyFill="1" applyBorder="1" applyAlignment="1" applyProtection="1">
      <protection locked="0"/>
    </xf>
    <xf numFmtId="0" fontId="29" fillId="0" borderId="5" xfId="5" applyNumberFormat="1" applyFont="1" applyFill="1" applyBorder="1" applyAlignment="1" applyProtection="1">
      <protection locked="0"/>
    </xf>
    <xf numFmtId="14" fontId="32" fillId="0" borderId="5" xfId="5" applyNumberFormat="1" applyFont="1" applyFill="1" applyBorder="1" applyAlignment="1" applyProtection="1">
      <alignment horizontal="centerContinuous"/>
      <protection locked="0"/>
    </xf>
    <xf numFmtId="0" fontId="25" fillId="0" borderId="7" xfId="5" applyFont="1" applyFill="1" applyBorder="1" applyProtection="1">
      <protection locked="0"/>
    </xf>
    <xf numFmtId="0" fontId="59" fillId="0" borderId="5" xfId="5" applyFont="1" applyFill="1" applyBorder="1" applyProtection="1">
      <protection locked="0"/>
    </xf>
    <xf numFmtId="0" fontId="60" fillId="0" borderId="5" xfId="5" applyFont="1" applyFill="1" applyBorder="1" applyProtection="1">
      <protection locked="0"/>
    </xf>
    <xf numFmtId="0" fontId="61" fillId="0" borderId="5" xfId="5" applyFont="1" applyFill="1" applyBorder="1" applyProtection="1">
      <protection locked="0"/>
    </xf>
    <xf numFmtId="0" fontId="61" fillId="0" borderId="5" xfId="5" applyFont="1" applyBorder="1" applyAlignment="1" applyProtection="1">
      <protection locked="0"/>
    </xf>
    <xf numFmtId="0" fontId="58" fillId="0" borderId="5" xfId="5" applyFont="1" applyFill="1" applyBorder="1" applyProtection="1">
      <protection locked="0"/>
    </xf>
    <xf numFmtId="0" fontId="61" fillId="0" borderId="5" xfId="5" applyFont="1" applyBorder="1" applyProtection="1">
      <protection locked="0"/>
    </xf>
    <xf numFmtId="0" fontId="61" fillId="0" borderId="0" xfId="5" applyFont="1" applyFill="1" applyBorder="1" applyProtection="1">
      <protection locked="0"/>
    </xf>
    <xf numFmtId="0" fontId="58" fillId="0" borderId="0" xfId="5" applyFont="1" applyFill="1" applyBorder="1" applyProtection="1">
      <protection locked="0"/>
    </xf>
    <xf numFmtId="49" fontId="61" fillId="0" borderId="0" xfId="5" applyNumberFormat="1" applyFont="1" applyFill="1" applyBorder="1" applyProtection="1">
      <protection locked="0"/>
    </xf>
    <xf numFmtId="49" fontId="61" fillId="0" borderId="5" xfId="5" applyNumberFormat="1" applyFont="1" applyFill="1" applyBorder="1" applyProtection="1">
      <protection locked="0"/>
    </xf>
    <xf numFmtId="1" fontId="61" fillId="0" borderId="5" xfId="5" applyNumberFormat="1" applyFont="1" applyFill="1" applyBorder="1" applyAlignment="1" applyProtection="1">
      <alignment horizontal="centerContinuous"/>
      <protection locked="0"/>
    </xf>
    <xf numFmtId="14" fontId="61" fillId="0" borderId="0" xfId="5" applyNumberFormat="1" applyFont="1" applyFill="1" applyBorder="1" applyAlignment="1" applyProtection="1">
      <protection locked="0"/>
    </xf>
    <xf numFmtId="14" fontId="59" fillId="0" borderId="0" xfId="5" applyNumberFormat="1" applyFont="1" applyFill="1" applyBorder="1" applyAlignment="1" applyProtection="1">
      <alignment horizontal="centerContinuous"/>
      <protection locked="0"/>
    </xf>
    <xf numFmtId="0" fontId="63" fillId="0" borderId="0" xfId="5" applyNumberFormat="1" applyFont="1" applyFill="1" applyBorder="1" applyAlignment="1" applyProtection="1">
      <alignment horizontal="centerContinuous"/>
      <protection locked="0"/>
    </xf>
    <xf numFmtId="14" fontId="58" fillId="0" borderId="0" xfId="5" applyNumberFormat="1" applyFont="1" applyFill="1" applyBorder="1" applyAlignment="1" applyProtection="1">
      <alignment horizontal="centerContinuous"/>
      <protection locked="0"/>
    </xf>
    <xf numFmtId="1" fontId="61" fillId="0" borderId="0" xfId="5" applyNumberFormat="1" applyFont="1" applyFill="1" applyBorder="1" applyAlignment="1" applyProtection="1">
      <alignment horizontal="centerContinuous"/>
      <protection locked="0"/>
    </xf>
    <xf numFmtId="173" fontId="29" fillId="0" borderId="5" xfId="4" applyNumberFormat="1" applyFont="1" applyFill="1" applyBorder="1" applyAlignment="1" applyProtection="1">
      <alignment horizontal="center"/>
      <protection locked="0"/>
    </xf>
    <xf numFmtId="0" fontId="28" fillId="0" borderId="23" xfId="0" applyFont="1" applyFill="1" applyBorder="1" applyAlignment="1" applyProtection="1">
      <alignment horizontal="center"/>
      <protection locked="0"/>
    </xf>
    <xf numFmtId="170" fontId="29" fillId="0" borderId="23" xfId="0" applyNumberFormat="1" applyFont="1" applyFill="1" applyBorder="1" applyAlignment="1" applyProtection="1">
      <alignment horizontal="center"/>
      <protection locked="0"/>
    </xf>
    <xf numFmtId="0" fontId="58" fillId="0" borderId="3" xfId="0" applyFont="1" applyFill="1" applyBorder="1" applyProtection="1">
      <protection locked="0"/>
    </xf>
    <xf numFmtId="0" fontId="59" fillId="0" borderId="0" xfId="0" applyFont="1" applyFill="1" applyBorder="1" applyProtection="1">
      <protection locked="0"/>
    </xf>
    <xf numFmtId="0" fontId="59" fillId="0" borderId="4" xfId="0" applyFont="1" applyFill="1" applyBorder="1" applyProtection="1">
      <protection locked="0"/>
    </xf>
    <xf numFmtId="0" fontId="67" fillId="0" borderId="0" xfId="0" applyFont="1" applyFill="1" applyBorder="1" applyAlignment="1" applyProtection="1">
      <alignment horizontal="center"/>
      <protection locked="0"/>
    </xf>
    <xf numFmtId="0" fontId="67" fillId="0" borderId="4" xfId="0" applyFont="1" applyFill="1" applyBorder="1" applyAlignment="1" applyProtection="1">
      <alignment horizontal="center"/>
      <protection locked="0"/>
    </xf>
    <xf numFmtId="0" fontId="17" fillId="0" borderId="1" xfId="0" applyFont="1" applyFill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 horizontal="left"/>
      <protection locked="0"/>
    </xf>
    <xf numFmtId="0" fontId="17" fillId="0" borderId="7" xfId="0" applyFont="1" applyFill="1" applyBorder="1" applyAlignment="1" applyProtection="1">
      <alignment horizontal="center"/>
      <protection locked="0"/>
    </xf>
    <xf numFmtId="0" fontId="59" fillId="0" borderId="3" xfId="0" applyFont="1" applyFill="1" applyBorder="1" applyProtection="1">
      <protection locked="0"/>
    </xf>
    <xf numFmtId="0" fontId="59" fillId="0" borderId="0" xfId="0" applyFont="1" applyFill="1" applyBorder="1" applyAlignment="1" applyProtection="1">
      <alignment horizontal="left"/>
      <protection locked="0"/>
    </xf>
    <xf numFmtId="0" fontId="60" fillId="0" borderId="0" xfId="0" applyFont="1" applyFill="1" applyBorder="1" applyAlignment="1" applyProtection="1">
      <alignment horizontal="left"/>
      <protection locked="0"/>
    </xf>
    <xf numFmtId="0" fontId="68" fillId="0" borderId="0" xfId="0" applyFont="1" applyFill="1" applyBorder="1" applyAlignment="1" applyProtection="1">
      <alignment horizontal="center"/>
      <protection locked="0"/>
    </xf>
    <xf numFmtId="0" fontId="68" fillId="0" borderId="4" xfId="0" applyFont="1" applyFill="1" applyBorder="1" applyAlignment="1" applyProtection="1">
      <alignment horizontal="center"/>
      <protection locked="0"/>
    </xf>
    <xf numFmtId="3" fontId="29" fillId="0" borderId="0" xfId="0" applyNumberFormat="1" applyFont="1" applyFill="1" applyBorder="1" applyAlignment="1" applyProtection="1">
      <alignment horizontal="left"/>
      <protection locked="0"/>
    </xf>
    <xf numFmtId="14" fontId="32" fillId="0" borderId="5" xfId="0" applyNumberFormat="1" applyFont="1" applyFill="1" applyBorder="1" applyAlignment="1" applyProtection="1">
      <alignment horizontal="left"/>
      <protection locked="0"/>
    </xf>
    <xf numFmtId="173" fontId="27" fillId="0" borderId="0" xfId="0" applyNumberFormat="1" applyFont="1" applyFill="1" applyBorder="1" applyProtection="1">
      <protection locked="0"/>
    </xf>
    <xf numFmtId="173" fontId="17" fillId="0" borderId="10" xfId="0" applyNumberFormat="1" applyFont="1" applyFill="1" applyBorder="1" applyAlignment="1" applyProtection="1">
      <alignment horizontal="center"/>
      <protection locked="0"/>
    </xf>
    <xf numFmtId="166" fontId="25" fillId="0" borderId="4" xfId="1" applyFont="1" applyFill="1" applyBorder="1" applyAlignment="1" applyProtection="1">
      <alignment horizontal="center"/>
      <protection locked="0"/>
    </xf>
    <xf numFmtId="173" fontId="17" fillId="0" borderId="0" xfId="0" applyNumberFormat="1" applyFont="1" applyFill="1" applyBorder="1" applyAlignment="1" applyProtection="1">
      <alignment horizontal="center"/>
      <protection locked="0"/>
    </xf>
    <xf numFmtId="173" fontId="69" fillId="0" borderId="0" xfId="0" applyNumberFormat="1" applyFont="1" applyFill="1" applyBorder="1" applyProtection="1">
      <protection locked="0"/>
    </xf>
    <xf numFmtId="173" fontId="56" fillId="0" borderId="0" xfId="0" applyNumberFormat="1" applyFont="1" applyFill="1" applyBorder="1" applyAlignment="1" applyProtection="1">
      <alignment horizontal="center"/>
      <protection locked="0"/>
    </xf>
    <xf numFmtId="173" fontId="17" fillId="0" borderId="0" xfId="0" applyNumberFormat="1" applyFont="1" applyFill="1" applyBorder="1" applyAlignment="1" applyProtection="1">
      <protection locked="0"/>
    </xf>
    <xf numFmtId="49" fontId="70" fillId="0" borderId="0" xfId="0" applyNumberFormat="1" applyFont="1" applyFill="1" applyBorder="1" applyProtection="1">
      <protection locked="0"/>
    </xf>
    <xf numFmtId="0" fontId="70" fillId="0" borderId="0" xfId="0" applyFont="1" applyFill="1" applyBorder="1" applyProtection="1">
      <protection locked="0"/>
    </xf>
    <xf numFmtId="1" fontId="71" fillId="0" borderId="0" xfId="0" applyNumberFormat="1" applyFont="1" applyFill="1" applyBorder="1" applyAlignment="1" applyProtection="1">
      <alignment horizontal="center"/>
      <protection locked="0"/>
    </xf>
    <xf numFmtId="3" fontId="71" fillId="0" borderId="0" xfId="0" applyNumberFormat="1" applyFont="1" applyFill="1" applyBorder="1" applyAlignment="1" applyProtection="1">
      <alignment horizontal="center"/>
      <protection locked="0"/>
    </xf>
    <xf numFmtId="0" fontId="71" fillId="0" borderId="0" xfId="0" applyNumberFormat="1" applyFont="1" applyFill="1" applyBorder="1" applyAlignment="1" applyProtection="1">
      <alignment horizontal="center"/>
      <protection locked="0"/>
    </xf>
    <xf numFmtId="1" fontId="25" fillId="0" borderId="0" xfId="0" applyNumberFormat="1" applyFont="1" applyFill="1" applyBorder="1" applyAlignment="1" applyProtection="1">
      <alignment horizontal="center"/>
      <protection locked="0"/>
    </xf>
    <xf numFmtId="3" fontId="28" fillId="0" borderId="11" xfId="0" applyNumberFormat="1" applyFont="1" applyFill="1" applyBorder="1" applyAlignment="1" applyProtection="1">
      <alignment horizontal="center"/>
      <protection locked="0"/>
    </xf>
    <xf numFmtId="3" fontId="24" fillId="0" borderId="11" xfId="0" applyNumberFormat="1" applyFont="1" applyFill="1" applyBorder="1" applyAlignment="1" applyProtection="1">
      <alignment horizontal="center"/>
      <protection locked="0"/>
    </xf>
    <xf numFmtId="3" fontId="28" fillId="0" borderId="15" xfId="0" applyNumberFormat="1" applyFont="1" applyFill="1" applyBorder="1" applyAlignment="1" applyProtection="1">
      <alignment horizontal="center"/>
      <protection locked="0"/>
    </xf>
    <xf numFmtId="3" fontId="24" fillId="0" borderId="15" xfId="0" applyNumberFormat="1" applyFont="1" applyFill="1" applyBorder="1" applyAlignment="1" applyProtection="1">
      <alignment horizontal="center"/>
      <protection locked="0"/>
    </xf>
    <xf numFmtId="3" fontId="28" fillId="0" borderId="12" xfId="0" applyNumberFormat="1" applyFont="1" applyFill="1" applyBorder="1" applyAlignment="1" applyProtection="1">
      <alignment horizontal="center"/>
      <protection locked="0"/>
    </xf>
    <xf numFmtId="3" fontId="28" fillId="0" borderId="12" xfId="0" quotePrefix="1" applyNumberFormat="1" applyFont="1" applyFill="1" applyBorder="1" applyAlignment="1" applyProtection="1">
      <alignment horizontal="center"/>
      <protection locked="0"/>
    </xf>
    <xf numFmtId="3" fontId="24" fillId="0" borderId="12" xfId="0" applyNumberFormat="1" applyFont="1" applyFill="1" applyBorder="1" applyAlignment="1" applyProtection="1">
      <alignment horizontal="center"/>
      <protection locked="0"/>
    </xf>
    <xf numFmtId="3" fontId="28" fillId="0" borderId="0" xfId="0" quotePrefix="1" applyNumberFormat="1" applyFont="1" applyFill="1" applyBorder="1" applyAlignment="1" applyProtection="1">
      <alignment horizontal="center"/>
      <protection locked="0"/>
    </xf>
    <xf numFmtId="3" fontId="24" fillId="0" borderId="0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Fill="1" applyBorder="1" applyProtection="1"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4" fontId="30" fillId="0" borderId="0" xfId="0" applyNumberFormat="1" applyFont="1" applyFill="1" applyBorder="1" applyAlignment="1" applyProtection="1">
      <alignment horizontal="center"/>
      <protection locked="0"/>
    </xf>
    <xf numFmtId="3" fontId="30" fillId="0" borderId="0" xfId="4" applyNumberFormat="1" applyFont="1" applyFill="1" applyBorder="1" applyAlignment="1" applyProtection="1">
      <alignment horizontal="center"/>
      <protection locked="0"/>
    </xf>
    <xf numFmtId="3" fontId="30" fillId="0" borderId="0" xfId="0" applyNumberFormat="1" applyFont="1" applyFill="1" applyBorder="1" applyAlignment="1" applyProtection="1">
      <alignment horizontal="center"/>
      <protection locked="0"/>
    </xf>
    <xf numFmtId="173" fontId="28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49" fontId="32" fillId="0" borderId="0" xfId="0" applyNumberFormat="1" applyFont="1" applyFill="1" applyBorder="1" applyProtection="1">
      <protection locked="0"/>
    </xf>
    <xf numFmtId="165" fontId="17" fillId="0" borderId="0" xfId="4" applyFont="1" applyFill="1" applyBorder="1" applyProtection="1">
      <protection locked="0"/>
    </xf>
    <xf numFmtId="3" fontId="20" fillId="0" borderId="0" xfId="0" applyNumberFormat="1" applyFont="1" applyFill="1" applyBorder="1" applyAlignment="1" applyProtection="1">
      <alignment horizontal="center"/>
      <protection locked="0"/>
    </xf>
    <xf numFmtId="49" fontId="30" fillId="0" borderId="0" xfId="0" applyNumberFormat="1" applyFont="1" applyFill="1" applyBorder="1" applyAlignment="1" applyProtection="1">
      <alignment horizontal="centerContinuous"/>
      <protection locked="0"/>
    </xf>
    <xf numFmtId="0" fontId="17" fillId="0" borderId="5" xfId="0" applyFont="1" applyFill="1" applyBorder="1" applyAlignment="1" applyProtection="1">
      <alignment horizontal="center"/>
      <protection locked="0"/>
    </xf>
    <xf numFmtId="9" fontId="17" fillId="0" borderId="5" xfId="0" applyNumberFormat="1" applyFont="1" applyFill="1" applyBorder="1" applyAlignment="1" applyProtection="1">
      <alignment horizontal="left"/>
      <protection locked="0"/>
    </xf>
    <xf numFmtId="0" fontId="58" fillId="0" borderId="0" xfId="0" applyFont="1" applyFill="1" applyBorder="1" applyProtection="1">
      <protection locked="0"/>
    </xf>
    <xf numFmtId="1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58" fillId="0" borderId="0" xfId="0" applyFont="1" applyFill="1" applyBorder="1" applyAlignment="1" applyProtection="1">
      <alignment horizontal="center"/>
      <protection locked="0"/>
    </xf>
    <xf numFmtId="164" fontId="58" fillId="0" borderId="0" xfId="4" applyNumberFormat="1" applyFont="1" applyFill="1" applyBorder="1" applyProtection="1">
      <protection locked="0"/>
    </xf>
    <xf numFmtId="49" fontId="28" fillId="0" borderId="3" xfId="0" applyNumberFormat="1" applyFont="1" applyFill="1" applyBorder="1" applyAlignment="1" applyProtection="1">
      <protection locked="0"/>
    </xf>
    <xf numFmtId="49" fontId="28" fillId="0" borderId="0" xfId="0" applyNumberFormat="1" applyFont="1" applyFill="1" applyBorder="1" applyAlignment="1" applyProtection="1">
      <protection locked="0"/>
    </xf>
    <xf numFmtId="0" fontId="60" fillId="0" borderId="0" xfId="0" applyFont="1" applyFill="1" applyBorder="1" applyProtection="1">
      <protection locked="0"/>
    </xf>
    <xf numFmtId="175" fontId="48" fillId="0" borderId="4" xfId="0" applyNumberFormat="1" applyFont="1" applyFill="1" applyBorder="1" applyAlignment="1" applyProtection="1">
      <alignment horizontal="center"/>
      <protection locked="0"/>
    </xf>
    <xf numFmtId="2" fontId="51" fillId="0" borderId="4" xfId="0" applyNumberFormat="1" applyFont="1" applyFill="1" applyBorder="1" applyAlignment="1" applyProtection="1">
      <alignment horizontal="center"/>
      <protection locked="0"/>
    </xf>
    <xf numFmtId="174" fontId="51" fillId="0" borderId="4" xfId="0" applyNumberFormat="1" applyFont="1" applyFill="1" applyBorder="1" applyAlignment="1" applyProtection="1">
      <alignment horizontal="center"/>
      <protection locked="0"/>
    </xf>
    <xf numFmtId="2" fontId="42" fillId="0" borderId="4" xfId="0" applyNumberFormat="1" applyFont="1" applyFill="1" applyBorder="1" applyAlignment="1" applyProtection="1">
      <alignment horizontal="center"/>
      <protection locked="0"/>
    </xf>
    <xf numFmtId="14" fontId="29" fillId="0" borderId="16" xfId="0" applyNumberFormat="1" applyFont="1" applyFill="1" applyBorder="1" applyAlignment="1" applyProtection="1">
      <alignment horizontal="left"/>
      <protection locked="0"/>
    </xf>
    <xf numFmtId="0" fontId="17" fillId="0" borderId="7" xfId="0" applyFont="1" applyFill="1" applyBorder="1" applyAlignment="1" applyProtection="1">
      <alignment horizontal="centerContinuous"/>
      <protection locked="0"/>
    </xf>
    <xf numFmtId="0" fontId="24" fillId="0" borderId="7" xfId="0" applyFont="1" applyFill="1" applyBorder="1" applyAlignment="1" applyProtection="1">
      <alignment horizontal="left"/>
      <protection locked="0"/>
    </xf>
    <xf numFmtId="14" fontId="17" fillId="3" borderId="29" xfId="5" applyNumberFormat="1" applyFont="1" applyFill="1" applyBorder="1" applyAlignment="1" applyProtection="1">
      <alignment horizontal="right"/>
      <protection locked="0"/>
    </xf>
    <xf numFmtId="3" fontId="17" fillId="3" borderId="29" xfId="5" applyNumberFormat="1" applyFont="1" applyFill="1" applyBorder="1" applyAlignment="1" applyProtection="1">
      <alignment horizontal="right"/>
      <protection locked="0"/>
    </xf>
    <xf numFmtId="10" fontId="17" fillId="3" borderId="29" xfId="7" applyNumberFormat="1" applyFont="1" applyFill="1" applyBorder="1" applyAlignment="1" applyProtection="1">
      <alignment horizontal="right"/>
      <protection locked="0"/>
    </xf>
    <xf numFmtId="14" fontId="17" fillId="3" borderId="31" xfId="5" applyNumberFormat="1" applyFont="1" applyFill="1" applyBorder="1" applyAlignment="1" applyProtection="1">
      <alignment horizontal="right"/>
      <protection locked="0"/>
    </xf>
    <xf numFmtId="3" fontId="17" fillId="3" borderId="31" xfId="5" applyNumberFormat="1" applyFont="1" applyFill="1" applyBorder="1" applyAlignment="1" applyProtection="1">
      <alignment horizontal="right"/>
      <protection locked="0"/>
    </xf>
    <xf numFmtId="10" fontId="17" fillId="3" borderId="31" xfId="7" applyNumberFormat="1" applyFont="1" applyFill="1" applyBorder="1" applyAlignment="1" applyProtection="1">
      <alignment horizontal="right"/>
      <protection locked="0"/>
    </xf>
    <xf numFmtId="9" fontId="17" fillId="3" borderId="0" xfId="7" applyFont="1" applyFill="1" applyBorder="1" applyAlignment="1" applyProtection="1">
      <alignment horizontal="right"/>
      <protection locked="0"/>
    </xf>
    <xf numFmtId="9" fontId="17" fillId="0" borderId="10" xfId="7" applyFont="1" applyFill="1" applyBorder="1" applyAlignment="1" applyProtection="1">
      <alignment horizontal="right"/>
      <protection locked="0"/>
    </xf>
    <xf numFmtId="14" fontId="17" fillId="3" borderId="33" xfId="5" applyNumberFormat="1" applyFont="1" applyFill="1" applyBorder="1" applyAlignment="1" applyProtection="1">
      <alignment horizontal="right"/>
      <protection locked="0"/>
    </xf>
    <xf numFmtId="10" fontId="17" fillId="3" borderId="34" xfId="7" applyNumberFormat="1" applyFont="1" applyFill="1" applyBorder="1" applyAlignment="1" applyProtection="1">
      <alignment horizontal="right"/>
      <protection locked="0"/>
    </xf>
    <xf numFmtId="14" fontId="17" fillId="3" borderId="5" xfId="5" applyNumberFormat="1" applyFont="1" applyFill="1" applyBorder="1" applyAlignment="1" applyProtection="1">
      <alignment horizontal="right"/>
      <protection locked="0"/>
    </xf>
    <xf numFmtId="1" fontId="17" fillId="0" borderId="29" xfId="5" applyNumberFormat="1" applyFont="1" applyFill="1" applyBorder="1" applyAlignment="1" applyProtection="1">
      <alignment horizontal="right"/>
      <protection locked="0"/>
    </xf>
    <xf numFmtId="3" fontId="17" fillId="0" borderId="29" xfId="5" applyNumberFormat="1" applyFont="1" applyFill="1" applyBorder="1" applyAlignment="1" applyProtection="1">
      <alignment horizontal="right"/>
      <protection locked="0"/>
    </xf>
    <xf numFmtId="4" fontId="17" fillId="0" borderId="29" xfId="7" applyNumberFormat="1" applyFont="1" applyFill="1" applyBorder="1" applyAlignment="1" applyProtection="1">
      <alignment horizontal="right"/>
      <protection locked="0"/>
    </xf>
    <xf numFmtId="14" fontId="17" fillId="0" borderId="31" xfId="5" applyNumberFormat="1" applyFont="1" applyFill="1" applyBorder="1" applyAlignment="1" applyProtection="1">
      <alignment horizontal="right"/>
      <protection locked="0"/>
    </xf>
    <xf numFmtId="1" fontId="17" fillId="0" borderId="31" xfId="5" applyNumberFormat="1" applyFont="1" applyFill="1" applyBorder="1" applyAlignment="1" applyProtection="1">
      <alignment horizontal="right"/>
      <protection locked="0"/>
    </xf>
    <xf numFmtId="3" fontId="17" fillId="0" borderId="31" xfId="5" applyNumberFormat="1" applyFont="1" applyFill="1" applyBorder="1" applyAlignment="1" applyProtection="1">
      <alignment horizontal="right"/>
      <protection locked="0"/>
    </xf>
    <xf numFmtId="4" fontId="17" fillId="0" borderId="31" xfId="5" applyNumberFormat="1" applyFont="1" applyFill="1" applyBorder="1" applyAlignment="1" applyProtection="1">
      <alignment horizontal="right"/>
      <protection locked="0"/>
    </xf>
    <xf numFmtId="4" fontId="17" fillId="0" borderId="34" xfId="7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Protection="1">
      <protection locked="0"/>
    </xf>
    <xf numFmtId="1" fontId="17" fillId="0" borderId="45" xfId="5" applyNumberFormat="1" applyFont="1" applyFill="1" applyBorder="1" applyAlignment="1" applyProtection="1">
      <alignment horizontal="right"/>
      <protection locked="0"/>
    </xf>
    <xf numFmtId="3" fontId="17" fillId="0" borderId="45" xfId="5" applyNumberFormat="1" applyFont="1" applyFill="1" applyBorder="1" applyAlignment="1" applyProtection="1">
      <alignment horizontal="right"/>
      <protection locked="0"/>
    </xf>
    <xf numFmtId="9" fontId="17" fillId="0" borderId="45" xfId="7" applyFont="1" applyFill="1" applyBorder="1" applyAlignment="1" applyProtection="1">
      <alignment horizontal="right"/>
      <protection locked="0"/>
    </xf>
    <xf numFmtId="0" fontId="72" fillId="0" borderId="0" xfId="0" applyFont="1" applyFill="1" applyBorder="1" applyAlignment="1" applyProtection="1">
      <alignment horizontal="centerContinuous"/>
      <protection locked="0"/>
    </xf>
    <xf numFmtId="0" fontId="72" fillId="0" borderId="0" xfId="0" applyFont="1" applyFill="1" applyBorder="1" applyProtection="1">
      <protection locked="0"/>
    </xf>
    <xf numFmtId="0" fontId="57" fillId="0" borderId="0" xfId="0" applyFont="1" applyFill="1" applyBorder="1" applyAlignment="1" applyProtection="1">
      <alignment horizontal="centerContinuous"/>
      <protection locked="0"/>
    </xf>
    <xf numFmtId="14" fontId="17" fillId="0" borderId="0" xfId="0" applyNumberFormat="1" applyFont="1" applyFill="1" applyBorder="1" applyAlignment="1" applyProtection="1">
      <alignment horizontal="centerContinuous"/>
      <protection locked="0"/>
    </xf>
    <xf numFmtId="164" fontId="17" fillId="0" borderId="0" xfId="0" applyNumberFormat="1" applyFont="1" applyFill="1" applyBorder="1" applyProtection="1">
      <protection locked="0"/>
    </xf>
    <xf numFmtId="3" fontId="17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quotePrefix="1" applyFont="1" applyFill="1" applyBorder="1" applyProtection="1">
      <protection locked="0"/>
    </xf>
    <xf numFmtId="0" fontId="17" fillId="0" borderId="44" xfId="0" applyFont="1" applyFill="1" applyBorder="1" applyProtection="1">
      <protection locked="0"/>
    </xf>
    <xf numFmtId="0" fontId="17" fillId="0" borderId="45" xfId="0" applyFont="1" applyFill="1" applyBorder="1" applyProtection="1">
      <protection locked="0"/>
    </xf>
    <xf numFmtId="0" fontId="17" fillId="0" borderId="45" xfId="0" applyFont="1" applyFill="1" applyBorder="1" applyAlignment="1" applyProtection="1">
      <alignment horizontal="center"/>
      <protection locked="0"/>
    </xf>
    <xf numFmtId="4" fontId="17" fillId="0" borderId="45" xfId="0" applyNumberFormat="1" applyFont="1" applyFill="1" applyBorder="1" applyAlignment="1" applyProtection="1">
      <alignment horizontal="center"/>
      <protection locked="0"/>
    </xf>
    <xf numFmtId="2" fontId="17" fillId="0" borderId="31" xfId="5" applyNumberFormat="1" applyFont="1" applyFill="1" applyBorder="1" applyAlignment="1" applyProtection="1">
      <alignment horizontal="right"/>
      <protection locked="0"/>
    </xf>
    <xf numFmtId="2" fontId="17" fillId="0" borderId="29" xfId="5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Border="1" applyAlignment="1" applyProtection="1">
      <alignment wrapText="1"/>
      <protection locked="0"/>
    </xf>
    <xf numFmtId="0" fontId="17" fillId="0" borderId="45" xfId="0" applyFont="1" applyFill="1" applyBorder="1" applyAlignment="1" applyProtection="1">
      <alignment horizontal="left"/>
      <protection locked="0"/>
    </xf>
    <xf numFmtId="0" fontId="57" fillId="0" borderId="3" xfId="0" applyFont="1" applyFill="1" applyBorder="1" applyProtection="1">
      <protection locked="0"/>
    </xf>
    <xf numFmtId="0" fontId="57" fillId="0" borderId="4" xfId="0" applyFont="1" applyFill="1" applyBorder="1" applyProtection="1">
      <protection locked="0"/>
    </xf>
    <xf numFmtId="9" fontId="24" fillId="0" borderId="10" xfId="3" applyFont="1" applyFill="1" applyBorder="1" applyAlignment="1" applyProtection="1">
      <alignment horizontal="center"/>
      <protection locked="0"/>
    </xf>
    <xf numFmtId="0" fontId="24" fillId="0" borderId="10" xfId="0" applyFont="1" applyFill="1" applyBorder="1" applyAlignment="1" applyProtection="1">
      <alignment horizontal="centerContinuous"/>
      <protection locked="0"/>
    </xf>
    <xf numFmtId="0" fontId="24" fillId="0" borderId="5" xfId="0" applyFont="1" applyFill="1" applyBorder="1" applyAlignment="1" applyProtection="1">
      <alignment horizontal="centerContinuous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24" fillId="0" borderId="5" xfId="0" applyFont="1" applyFill="1" applyBorder="1" applyAlignment="1" applyProtection="1">
      <alignment horizontal="right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5" xfId="0" applyFont="1" applyFill="1" applyBorder="1" applyAlignment="1" applyProtection="1">
      <alignment vertical="center"/>
      <protection locked="0"/>
    </xf>
    <xf numFmtId="49" fontId="60" fillId="0" borderId="30" xfId="0" applyNumberFormat="1" applyFont="1" applyFill="1" applyBorder="1" applyAlignment="1" applyProtection="1">
      <protection locked="0"/>
    </xf>
    <xf numFmtId="49" fontId="60" fillId="0" borderId="26" xfId="0" applyNumberFormat="1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Protection="1">
      <protection locked="0"/>
    </xf>
    <xf numFmtId="0" fontId="60" fillId="0" borderId="0" xfId="0" applyFont="1" applyFill="1" applyBorder="1" applyAlignment="1" applyProtection="1">
      <alignment horizontal="center"/>
      <protection locked="0"/>
    </xf>
    <xf numFmtId="167" fontId="59" fillId="0" borderId="5" xfId="3" applyNumberFormat="1" applyFont="1" applyFill="1" applyBorder="1" applyAlignment="1" applyProtection="1">
      <alignment horizontal="center"/>
      <protection locked="0"/>
    </xf>
    <xf numFmtId="167" fontId="58" fillId="0" borderId="0" xfId="0" applyNumberFormat="1" applyFont="1" applyFill="1" applyBorder="1" applyProtection="1">
      <protection locked="0"/>
    </xf>
    <xf numFmtId="167" fontId="59" fillId="0" borderId="5" xfId="1" applyNumberFormat="1" applyFont="1" applyFill="1" applyBorder="1" applyAlignment="1" applyProtection="1">
      <alignment horizontal="center"/>
      <protection locked="0"/>
    </xf>
    <xf numFmtId="2" fontId="29" fillId="0" borderId="0" xfId="0" applyNumberFormat="1" applyFont="1" applyFill="1" applyBorder="1" applyProtection="1">
      <protection locked="0"/>
    </xf>
    <xf numFmtId="0" fontId="18" fillId="0" borderId="24" xfId="0" applyFont="1" applyFill="1" applyBorder="1" applyAlignment="1" applyProtection="1">
      <alignment horizontal="centerContinuous"/>
      <protection locked="0"/>
    </xf>
    <xf numFmtId="0" fontId="33" fillId="0" borderId="25" xfId="0" applyFont="1" applyFill="1" applyBorder="1" applyAlignment="1" applyProtection="1">
      <alignment horizontal="centerContinuous"/>
      <protection locked="0"/>
    </xf>
    <xf numFmtId="2" fontId="33" fillId="0" borderId="25" xfId="0" applyNumberFormat="1" applyFont="1" applyFill="1" applyBorder="1" applyAlignment="1" applyProtection="1">
      <alignment horizontal="centerContinuous"/>
      <protection locked="0"/>
    </xf>
    <xf numFmtId="2" fontId="33" fillId="0" borderId="26" xfId="0" applyNumberFormat="1" applyFont="1" applyFill="1" applyBorder="1" applyAlignment="1" applyProtection="1">
      <alignment horizontal="centerContinuous"/>
      <protection locked="0"/>
    </xf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0" fontId="33" fillId="0" borderId="10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 applyProtection="1">
      <protection locked="0"/>
    </xf>
    <xf numFmtId="0" fontId="29" fillId="0" borderId="0" xfId="0" applyFont="1" applyFill="1" applyBorder="1" applyAlignment="1" applyProtection="1">
      <alignment horizontal="center"/>
      <protection locked="0"/>
    </xf>
    <xf numFmtId="0" fontId="33" fillId="0" borderId="3" xfId="0" applyFont="1" applyFill="1" applyBorder="1" applyAlignment="1" applyProtection="1">
      <alignment horizontal="center"/>
      <protection locked="0"/>
    </xf>
    <xf numFmtId="2" fontId="33" fillId="0" borderId="4" xfId="0" applyNumberFormat="1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2" fontId="33" fillId="0" borderId="12" xfId="0" applyNumberFormat="1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Alignment="1" applyProtection="1">
      <alignment horizontal="left"/>
      <protection locked="0"/>
    </xf>
    <xf numFmtId="0" fontId="33" fillId="0" borderId="11" xfId="0" applyNumberFormat="1" applyFont="1" applyFill="1" applyBorder="1" applyAlignment="1" applyProtection="1">
      <alignment horizontal="center"/>
      <protection locked="0"/>
    </xf>
    <xf numFmtId="16" fontId="29" fillId="0" borderId="4" xfId="0" applyNumberFormat="1" applyFont="1" applyFill="1" applyBorder="1" applyProtection="1">
      <protection locked="0"/>
    </xf>
    <xf numFmtId="0" fontId="60" fillId="0" borderId="20" xfId="0" applyNumberFormat="1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25" fillId="0" borderId="10" xfId="0" applyFont="1" applyFill="1" applyBorder="1" applyAlignment="1" applyProtection="1">
      <alignment horizontal="center"/>
      <protection locked="0"/>
    </xf>
    <xf numFmtId="0" fontId="84" fillId="0" borderId="10" xfId="0" applyFont="1" applyFill="1" applyBorder="1" applyAlignment="1" applyProtection="1">
      <alignment horizontal="center"/>
      <protection locked="0"/>
    </xf>
    <xf numFmtId="0" fontId="85" fillId="4" borderId="10" xfId="0" applyFont="1" applyFill="1" applyBorder="1" applyAlignment="1" applyProtection="1">
      <alignment horizontal="center"/>
      <protection locked="0"/>
    </xf>
    <xf numFmtId="0" fontId="56" fillId="0" borderId="3" xfId="0" applyFont="1" applyFill="1" applyBorder="1" applyAlignment="1" applyProtection="1">
      <alignment vertical="center"/>
      <protection locked="0"/>
    </xf>
    <xf numFmtId="168" fontId="86" fillId="0" borderId="19" xfId="0" applyNumberFormat="1" applyFont="1" applyFill="1" applyBorder="1" applyAlignment="1" applyProtection="1">
      <alignment horizontal="center"/>
      <protection locked="0"/>
    </xf>
    <xf numFmtId="170" fontId="86" fillId="0" borderId="20" xfId="4" applyNumberFormat="1" applyFont="1" applyFill="1" applyBorder="1" applyAlignment="1" applyProtection="1">
      <alignment horizontal="center"/>
      <protection locked="0"/>
    </xf>
    <xf numFmtId="175" fontId="86" fillId="0" borderId="20" xfId="0" applyNumberFormat="1" applyFont="1" applyFill="1" applyBorder="1" applyAlignment="1" applyProtection="1">
      <alignment horizontal="center"/>
      <protection locked="0"/>
    </xf>
    <xf numFmtId="1" fontId="15" fillId="0" borderId="10" xfId="0" applyNumberFormat="1" applyFont="1" applyFill="1" applyBorder="1" applyAlignment="1" applyProtection="1">
      <alignment horizontal="center"/>
      <protection locked="0"/>
    </xf>
    <xf numFmtId="3" fontId="15" fillId="0" borderId="10" xfId="0" applyNumberFormat="1" applyFont="1" applyFill="1" applyBorder="1" applyAlignment="1" applyProtection="1">
      <alignment horizontal="center"/>
      <protection locked="0"/>
    </xf>
    <xf numFmtId="2" fontId="15" fillId="0" borderId="10" xfId="0" applyNumberFormat="1" applyFont="1" applyFill="1" applyBorder="1" applyAlignment="1" applyProtection="1">
      <alignment horizontal="center"/>
      <protection locked="0"/>
    </xf>
    <xf numFmtId="170" fontId="15" fillId="0" borderId="10" xfId="0" applyNumberFormat="1" applyFont="1" applyFill="1" applyBorder="1" applyAlignment="1" applyProtection="1">
      <alignment horizontal="center"/>
      <protection locked="0"/>
    </xf>
    <xf numFmtId="174" fontId="15" fillId="0" borderId="10" xfId="0" applyNumberFormat="1" applyFont="1" applyFill="1" applyBorder="1" applyAlignment="1" applyProtection="1">
      <alignment horizontal="center"/>
      <protection locked="0"/>
    </xf>
    <xf numFmtId="170" fontId="24" fillId="0" borderId="47" xfId="4" applyNumberFormat="1" applyFont="1" applyFill="1" applyBorder="1" applyProtection="1">
      <protection locked="0"/>
    </xf>
    <xf numFmtId="16" fontId="29" fillId="0" borderId="4" xfId="0" applyNumberFormat="1" applyFont="1" applyFill="1" applyBorder="1" applyAlignment="1" applyProtection="1">
      <alignment horizontal="center"/>
      <protection locked="0"/>
    </xf>
    <xf numFmtId="0" fontId="33" fillId="0" borderId="12" xfId="0" applyNumberFormat="1" applyFont="1" applyFill="1" applyBorder="1" applyProtection="1">
      <protection locked="0"/>
    </xf>
    <xf numFmtId="0" fontId="33" fillId="0" borderId="12" xfId="0" applyNumberFormat="1" applyFont="1" applyFill="1" applyBorder="1" applyAlignment="1" applyProtection="1">
      <alignment horizontal="center"/>
      <protection locked="0"/>
    </xf>
    <xf numFmtId="0" fontId="33" fillId="0" borderId="53" xfId="0" applyFont="1" applyFill="1" applyBorder="1" applyProtection="1">
      <protection locked="0"/>
    </xf>
    <xf numFmtId="0" fontId="33" fillId="0" borderId="54" xfId="0" applyFont="1" applyFill="1" applyBorder="1" applyAlignment="1" applyProtection="1">
      <alignment horizontal="center"/>
      <protection locked="0"/>
    </xf>
    <xf numFmtId="0" fontId="33" fillId="0" borderId="51" xfId="0" applyNumberFormat="1" applyFont="1" applyFill="1" applyBorder="1" applyProtection="1">
      <protection locked="0"/>
    </xf>
    <xf numFmtId="0" fontId="33" fillId="0" borderId="51" xfId="0" applyNumberFormat="1" applyFont="1" applyFill="1" applyBorder="1" applyAlignment="1" applyProtection="1">
      <alignment horizontal="center"/>
      <protection locked="0"/>
    </xf>
    <xf numFmtId="16" fontId="33" fillId="0" borderId="52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protection locked="0"/>
    </xf>
    <xf numFmtId="173" fontId="29" fillId="0" borderId="0" xfId="0" applyNumberFormat="1" applyFont="1" applyFill="1" applyBorder="1" applyAlignment="1" applyProtection="1">
      <alignment horizontal="center"/>
      <protection locked="0"/>
    </xf>
    <xf numFmtId="173" fontId="29" fillId="0" borderId="0" xfId="4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right"/>
      <protection locked="0"/>
    </xf>
    <xf numFmtId="164" fontId="24" fillId="0" borderId="36" xfId="0" applyNumberFormat="1" applyFont="1" applyFill="1" applyBorder="1" applyAlignment="1" applyProtection="1">
      <alignment horizontal="center" wrapText="1"/>
      <protection locked="0"/>
    </xf>
    <xf numFmtId="0" fontId="24" fillId="0" borderId="39" xfId="0" applyFont="1" applyFill="1" applyBorder="1" applyAlignment="1" applyProtection="1">
      <alignment horizontal="center"/>
      <protection locked="0"/>
    </xf>
    <xf numFmtId="0" fontId="59" fillId="0" borderId="0" xfId="0" applyFont="1" applyFill="1" applyBorder="1" applyAlignment="1" applyProtection="1">
      <alignment horizontal="right"/>
      <protection locked="0"/>
    </xf>
    <xf numFmtId="0" fontId="24" fillId="0" borderId="36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57" fillId="0" borderId="1" xfId="5" applyFont="1" applyFill="1" applyBorder="1" applyProtection="1">
      <protection locked="0"/>
    </xf>
    <xf numFmtId="0" fontId="57" fillId="0" borderId="9" xfId="5" applyFont="1" applyFill="1" applyBorder="1" applyProtection="1">
      <protection locked="0"/>
    </xf>
    <xf numFmtId="0" fontId="57" fillId="0" borderId="2" xfId="5" applyFont="1" applyFill="1" applyBorder="1" applyProtection="1">
      <protection locked="0"/>
    </xf>
    <xf numFmtId="0" fontId="15" fillId="0" borderId="0" xfId="5" applyFont="1" applyFill="1" applyProtection="1">
      <protection locked="0"/>
    </xf>
    <xf numFmtId="0" fontId="2" fillId="0" borderId="0" xfId="5" applyFill="1" applyProtection="1">
      <protection locked="0"/>
    </xf>
    <xf numFmtId="0" fontId="57" fillId="0" borderId="3" xfId="5" applyFont="1" applyFill="1" applyBorder="1" applyProtection="1">
      <protection locked="0"/>
    </xf>
    <xf numFmtId="0" fontId="18" fillId="0" borderId="0" xfId="5" applyFont="1" applyFill="1" applyBorder="1" applyAlignment="1" applyProtection="1">
      <alignment horizontal="centerContinuous"/>
      <protection locked="0"/>
    </xf>
    <xf numFmtId="0" fontId="57" fillId="0" borderId="0" xfId="5" applyFont="1" applyFill="1" applyBorder="1" applyAlignment="1" applyProtection="1">
      <alignment horizontal="centerContinuous"/>
      <protection locked="0"/>
    </xf>
    <xf numFmtId="0" fontId="57" fillId="0" borderId="4" xfId="5" applyFont="1" applyFill="1" applyBorder="1" applyProtection="1">
      <protection locked="0"/>
    </xf>
    <xf numFmtId="0" fontId="15" fillId="0" borderId="3" xfId="5" applyFont="1" applyFill="1" applyBorder="1" applyProtection="1">
      <protection locked="0"/>
    </xf>
    <xf numFmtId="0" fontId="15" fillId="0" borderId="0" xfId="5" applyFont="1" applyFill="1" applyBorder="1" applyAlignment="1" applyProtection="1">
      <alignment horizontal="centerContinuous"/>
      <protection locked="0"/>
    </xf>
    <xf numFmtId="0" fontId="15" fillId="0" borderId="4" xfId="5" applyFont="1" applyFill="1" applyBorder="1" applyProtection="1">
      <protection locked="0"/>
    </xf>
    <xf numFmtId="0" fontId="15" fillId="0" borderId="0" xfId="5" applyFont="1" applyFill="1" applyBorder="1" applyProtection="1">
      <protection locked="0"/>
    </xf>
    <xf numFmtId="0" fontId="58" fillId="0" borderId="3" xfId="5" applyFont="1" applyFill="1" applyBorder="1" applyProtection="1">
      <protection locked="0"/>
    </xf>
    <xf numFmtId="0" fontId="58" fillId="0" borderId="0" xfId="5" applyFont="1" applyFill="1" applyProtection="1">
      <protection locked="0"/>
    </xf>
    <xf numFmtId="0" fontId="58" fillId="0" borderId="0" xfId="5" applyFont="1" applyFill="1" applyBorder="1" applyAlignment="1" applyProtection="1">
      <alignment horizontal="right"/>
      <protection locked="0"/>
    </xf>
    <xf numFmtId="0" fontId="58" fillId="0" borderId="4" xfId="5" applyFont="1" applyFill="1" applyBorder="1" applyProtection="1">
      <protection locked="0"/>
    </xf>
    <xf numFmtId="0" fontId="58" fillId="0" borderId="0" xfId="5" applyFont="1" applyProtection="1">
      <protection locked="0"/>
    </xf>
    <xf numFmtId="0" fontId="59" fillId="0" borderId="0" xfId="5" applyFont="1" applyFill="1" applyBorder="1" applyProtection="1">
      <protection locked="0"/>
    </xf>
    <xf numFmtId="49" fontId="58" fillId="0" borderId="0" xfId="5" quotePrefix="1" applyNumberFormat="1" applyFont="1" applyFill="1" applyBorder="1" applyAlignment="1" applyProtection="1">
      <alignment horizontal="center"/>
      <protection locked="0"/>
    </xf>
    <xf numFmtId="49" fontId="59" fillId="0" borderId="0" xfId="5" applyNumberFormat="1" applyFont="1" applyFill="1" applyBorder="1" applyProtection="1">
      <protection locked="0"/>
    </xf>
    <xf numFmtId="0" fontId="62" fillId="0" borderId="0" xfId="5" applyFont="1" applyFill="1" applyBorder="1" applyProtection="1">
      <protection locked="0"/>
    </xf>
    <xf numFmtId="0" fontId="58" fillId="0" borderId="0" xfId="5" applyFont="1" applyFill="1" applyBorder="1" applyAlignment="1" applyProtection="1">
      <alignment horizontal="center"/>
      <protection locked="0"/>
    </xf>
    <xf numFmtId="0" fontId="58" fillId="0" borderId="0" xfId="5" applyNumberFormat="1" applyFont="1" applyFill="1" applyBorder="1" applyProtection="1">
      <protection locked="0"/>
    </xf>
    <xf numFmtId="0" fontId="17" fillId="0" borderId="0" xfId="5" applyFont="1" applyFill="1" applyBorder="1" applyAlignment="1" applyProtection="1">
      <alignment horizontal="center"/>
      <protection locked="0"/>
    </xf>
    <xf numFmtId="0" fontId="17" fillId="0" borderId="0" xfId="5" applyFont="1" applyFill="1" applyBorder="1" applyAlignment="1" applyProtection="1">
      <alignment horizontal="left"/>
      <protection locked="0"/>
    </xf>
    <xf numFmtId="0" fontId="17" fillId="0" borderId="0" xfId="5" applyFont="1" applyFill="1" applyBorder="1" applyProtection="1">
      <protection locked="0"/>
    </xf>
    <xf numFmtId="0" fontId="29" fillId="0" borderId="0" xfId="5" applyFont="1" applyFill="1" applyBorder="1" applyProtection="1">
      <protection locked="0"/>
    </xf>
    <xf numFmtId="0" fontId="63" fillId="0" borderId="0" xfId="5" applyFont="1" applyFill="1" applyBorder="1" applyProtection="1">
      <protection locked="0"/>
    </xf>
    <xf numFmtId="0" fontId="63" fillId="0" borderId="0" xfId="5" applyNumberFormat="1" applyFont="1" applyFill="1" applyBorder="1" applyProtection="1">
      <protection locked="0"/>
    </xf>
    <xf numFmtId="0" fontId="63" fillId="0" borderId="0" xfId="5" applyFont="1" applyFill="1" applyBorder="1" applyAlignment="1" applyProtection="1">
      <protection locked="0"/>
    </xf>
    <xf numFmtId="0" fontId="58" fillId="0" borderId="0" xfId="5" applyFont="1" applyFill="1" applyBorder="1" applyAlignment="1" applyProtection="1">
      <protection locked="0"/>
    </xf>
    <xf numFmtId="0" fontId="64" fillId="0" borderId="0" xfId="5" applyFont="1" applyFill="1" applyBorder="1" applyProtection="1">
      <protection locked="0"/>
    </xf>
    <xf numFmtId="0" fontId="24" fillId="0" borderId="0" xfId="5" applyFont="1" applyFill="1" applyBorder="1" applyProtection="1">
      <protection locked="0"/>
    </xf>
    <xf numFmtId="0" fontId="28" fillId="0" borderId="0" xfId="5" applyFont="1" applyFill="1" applyBorder="1" applyProtection="1">
      <protection locked="0"/>
    </xf>
    <xf numFmtId="0" fontId="17" fillId="0" borderId="0" xfId="5" applyFont="1" applyFill="1" applyBorder="1" applyAlignment="1" applyProtection="1">
      <alignment horizontal="right"/>
      <protection locked="0"/>
    </xf>
    <xf numFmtId="0" fontId="17" fillId="0" borderId="0" xfId="5" applyFont="1" applyFill="1" applyBorder="1" applyAlignment="1" applyProtection="1">
      <alignment horizontal="centerContinuous"/>
      <protection locked="0"/>
    </xf>
    <xf numFmtId="0" fontId="58" fillId="0" borderId="0" xfId="5" applyFont="1" applyFill="1" applyBorder="1" applyAlignment="1" applyProtection="1">
      <alignment horizontal="centerContinuous"/>
      <protection locked="0"/>
    </xf>
    <xf numFmtId="0" fontId="29" fillId="0" borderId="0" xfId="5" applyFont="1" applyFill="1" applyBorder="1" applyAlignment="1" applyProtection="1">
      <alignment horizontal="center"/>
      <protection locked="0"/>
    </xf>
    <xf numFmtId="0" fontId="65" fillId="0" borderId="0" xfId="5" applyFont="1" applyFill="1" applyProtection="1">
      <protection locked="0"/>
    </xf>
    <xf numFmtId="0" fontId="65" fillId="0" borderId="4" xfId="5" applyFont="1" applyFill="1" applyBorder="1" applyProtection="1">
      <protection locked="0"/>
    </xf>
    <xf numFmtId="0" fontId="17" fillId="0" borderId="4" xfId="5" applyFont="1" applyFill="1" applyBorder="1" applyProtection="1">
      <protection locked="0"/>
    </xf>
    <xf numFmtId="0" fontId="17" fillId="0" borderId="5" xfId="5" applyFont="1" applyFill="1" applyBorder="1" applyProtection="1">
      <protection locked="0"/>
    </xf>
    <xf numFmtId="0" fontId="58" fillId="0" borderId="6" xfId="5" applyFont="1" applyFill="1" applyBorder="1" applyProtection="1">
      <protection locked="0"/>
    </xf>
    <xf numFmtId="0" fontId="17" fillId="0" borderId="7" xfId="5" applyFont="1" applyFill="1" applyBorder="1" applyAlignment="1" applyProtection="1">
      <alignment horizontal="center"/>
      <protection locked="0"/>
    </xf>
    <xf numFmtId="0" fontId="17" fillId="0" borderId="7" xfId="5" applyFont="1" applyFill="1" applyBorder="1" applyProtection="1">
      <protection locked="0"/>
    </xf>
    <xf numFmtId="0" fontId="17" fillId="0" borderId="8" xfId="5" applyFont="1" applyFill="1" applyBorder="1" applyProtection="1">
      <protection locked="0"/>
    </xf>
    <xf numFmtId="0" fontId="2" fillId="0" borderId="0" xfId="5" applyFill="1" applyBorder="1" applyProtection="1">
      <protection locked="0"/>
    </xf>
    <xf numFmtId="0" fontId="33" fillId="0" borderId="1" xfId="0" applyNumberFormat="1" applyFont="1" applyFill="1" applyBorder="1" applyAlignment="1" applyProtection="1">
      <alignment horizontal="center"/>
      <protection locked="0"/>
    </xf>
    <xf numFmtId="0" fontId="33" fillId="0" borderId="23" xfId="0" applyNumberFormat="1" applyFont="1" applyFill="1" applyBorder="1" applyAlignment="1" applyProtection="1">
      <alignment horizontal="center"/>
      <protection locked="0"/>
    </xf>
    <xf numFmtId="2" fontId="60" fillId="0" borderId="21" xfId="0" applyNumberFormat="1" applyFont="1" applyFill="1" applyBorder="1" applyAlignment="1" applyProtection="1">
      <alignment horizontal="center"/>
      <protection locked="0"/>
    </xf>
    <xf numFmtId="170" fontId="24" fillId="0" borderId="23" xfId="0" applyNumberFormat="1" applyFont="1" applyFill="1" applyBorder="1" applyAlignment="1" applyProtection="1">
      <alignment horizontal="center"/>
      <protection locked="0"/>
    </xf>
    <xf numFmtId="170" fontId="24" fillId="0" borderId="0" xfId="0" applyNumberFormat="1" applyFont="1" applyFill="1" applyBorder="1" applyAlignment="1" applyProtection="1">
      <alignment horizontal="center"/>
      <protection locked="0"/>
    </xf>
    <xf numFmtId="170" fontId="24" fillId="0" borderId="45" xfId="0" applyNumberFormat="1" applyFont="1" applyFill="1" applyBorder="1" applyAlignment="1" applyProtection="1">
      <alignment horizontal="right"/>
      <protection locked="0"/>
    </xf>
    <xf numFmtId="170" fontId="24" fillId="0" borderId="23" xfId="0" applyNumberFormat="1" applyFont="1" applyFill="1" applyBorder="1" applyAlignment="1" applyProtection="1">
      <alignment horizontal="right"/>
      <protection locked="0"/>
    </xf>
    <xf numFmtId="170" fontId="24" fillId="0" borderId="22" xfId="0" applyNumberFormat="1" applyFont="1" applyFill="1" applyBorder="1" applyAlignment="1" applyProtection="1">
      <alignment horizontal="center"/>
      <protection locked="0"/>
    </xf>
    <xf numFmtId="170" fontId="17" fillId="0" borderId="47" xfId="0" applyNumberFormat="1" applyFont="1" applyFill="1" applyBorder="1" applyAlignment="1" applyProtection="1">
      <alignment horizontal="right"/>
      <protection locked="0"/>
    </xf>
    <xf numFmtId="170" fontId="17" fillId="0" borderId="45" xfId="0" applyNumberFormat="1" applyFont="1" applyFill="1" applyBorder="1" applyAlignment="1" applyProtection="1">
      <alignment horizontal="right"/>
      <protection locked="0"/>
    </xf>
    <xf numFmtId="170" fontId="17" fillId="0" borderId="36" xfId="0" applyNumberFormat="1" applyFont="1" applyFill="1" applyBorder="1" applyAlignment="1" applyProtection="1">
      <alignment horizontal="right"/>
      <protection locked="0"/>
    </xf>
    <xf numFmtId="170" fontId="24" fillId="0" borderId="11" xfId="0" applyNumberFormat="1" applyFont="1" applyFill="1" applyBorder="1" applyAlignment="1" applyProtection="1">
      <alignment horizontal="right"/>
      <protection locked="0"/>
    </xf>
    <xf numFmtId="0" fontId="74" fillId="0" borderId="36" xfId="6" applyFont="1" applyBorder="1" applyAlignment="1" applyProtection="1">
      <alignment horizontal="center" vertical="center" wrapText="1"/>
      <protection locked="0"/>
    </xf>
    <xf numFmtId="0" fontId="74" fillId="0" borderId="37" xfId="6" applyFont="1" applyFill="1" applyBorder="1" applyAlignment="1" applyProtection="1">
      <alignment horizontal="center" vertical="center" wrapText="1"/>
      <protection locked="0"/>
    </xf>
    <xf numFmtId="0" fontId="74" fillId="0" borderId="4" xfId="6" applyFont="1" applyFill="1" applyBorder="1" applyAlignment="1" applyProtection="1">
      <alignment horizontal="center" vertical="center" wrapText="1"/>
      <protection locked="0"/>
    </xf>
    <xf numFmtId="0" fontId="74" fillId="0" borderId="39" xfId="6" applyFont="1" applyBorder="1" applyAlignment="1" applyProtection="1">
      <alignment horizontal="center" vertical="center"/>
      <protection locked="0"/>
    </xf>
    <xf numFmtId="0" fontId="74" fillId="0" borderId="40" xfId="6" applyFont="1" applyFill="1" applyBorder="1" applyAlignment="1" applyProtection="1">
      <alignment horizontal="center" vertical="center"/>
      <protection locked="0"/>
    </xf>
    <xf numFmtId="0" fontId="75" fillId="0" borderId="4" xfId="6" applyFont="1" applyFill="1" applyBorder="1" applyAlignment="1" applyProtection="1">
      <alignment horizontal="center" vertical="center"/>
      <protection locked="0"/>
    </xf>
    <xf numFmtId="3" fontId="17" fillId="0" borderId="4" xfId="5" applyNumberFormat="1" applyFont="1" applyFill="1" applyBorder="1" applyAlignment="1" applyProtection="1">
      <alignment horizontal="right"/>
      <protection locked="0"/>
    </xf>
    <xf numFmtId="4" fontId="17" fillId="0" borderId="29" xfId="5" applyNumberFormat="1" applyFont="1" applyFill="1" applyBorder="1" applyAlignment="1" applyProtection="1">
      <alignment horizontal="right"/>
      <protection locked="0"/>
    </xf>
    <xf numFmtId="14" fontId="17" fillId="3" borderId="0" xfId="5" applyNumberFormat="1" applyFont="1" applyFill="1" applyBorder="1" applyAlignment="1" applyProtection="1">
      <alignment horizontal="right"/>
      <protection locked="0"/>
    </xf>
    <xf numFmtId="14" fontId="17" fillId="0" borderId="0" xfId="5" applyNumberFormat="1" applyFont="1" applyFill="1" applyBorder="1" applyAlignment="1" applyProtection="1">
      <alignment horizontal="right"/>
      <protection locked="0"/>
    </xf>
    <xf numFmtId="14" fontId="17" fillId="0" borderId="4" xfId="5" applyNumberFormat="1" applyFont="1" applyFill="1" applyBorder="1" applyAlignment="1" applyProtection="1">
      <alignment horizontal="right"/>
      <protection locked="0"/>
    </xf>
    <xf numFmtId="3" fontId="74" fillId="0" borderId="10" xfId="6" applyNumberFormat="1" applyFont="1" applyFill="1" applyBorder="1" applyAlignment="1" applyProtection="1">
      <alignment vertical="center"/>
      <protection locked="0"/>
    </xf>
    <xf numFmtId="3" fontId="74" fillId="0" borderId="4" xfId="6" applyNumberFormat="1" applyFont="1" applyFill="1" applyBorder="1" applyAlignment="1" applyProtection="1">
      <alignment vertical="center"/>
      <protection locked="0"/>
    </xf>
    <xf numFmtId="0" fontId="75" fillId="0" borderId="0" xfId="6" applyFont="1" applyBorder="1" applyAlignment="1" applyProtection="1">
      <alignment vertical="center"/>
      <protection locked="0"/>
    </xf>
    <xf numFmtId="3" fontId="74" fillId="0" borderId="23" xfId="6" applyNumberFormat="1" applyFont="1" applyFill="1" applyBorder="1" applyAlignment="1" applyProtection="1">
      <alignment vertical="center"/>
      <protection locked="0"/>
    </xf>
    <xf numFmtId="9" fontId="17" fillId="0" borderId="4" xfId="7" applyFont="1" applyFill="1" applyBorder="1" applyAlignment="1" applyProtection="1">
      <alignment horizontal="right"/>
      <protection locked="0"/>
    </xf>
    <xf numFmtId="0" fontId="74" fillId="0" borderId="0" xfId="6" applyFont="1" applyBorder="1" applyAlignment="1" applyProtection="1">
      <alignment horizontal="right" vertical="center"/>
      <protection locked="0"/>
    </xf>
    <xf numFmtId="3" fontId="74" fillId="0" borderId="0" xfId="6" applyNumberFormat="1" applyFont="1" applyFill="1" applyBorder="1" applyAlignment="1" applyProtection="1">
      <alignment vertical="center"/>
      <protection locked="0"/>
    </xf>
    <xf numFmtId="0" fontId="75" fillId="0" borderId="4" xfId="6" applyFont="1" applyFill="1" applyBorder="1" applyAlignment="1" applyProtection="1">
      <alignment horizontal="right" vertical="center"/>
      <protection locked="0"/>
    </xf>
    <xf numFmtId="0" fontId="74" fillId="0" borderId="27" xfId="6" applyFont="1" applyBorder="1" applyAlignment="1" applyProtection="1">
      <alignment horizontal="center" vertical="center" wrapText="1"/>
      <protection locked="0"/>
    </xf>
    <xf numFmtId="0" fontId="74" fillId="0" borderId="28" xfId="6" applyFont="1" applyBorder="1" applyAlignment="1" applyProtection="1">
      <alignment horizontal="center" vertical="center" wrapText="1"/>
      <protection locked="0"/>
    </xf>
    <xf numFmtId="0" fontId="74" fillId="0" borderId="43" xfId="6" applyFont="1" applyBorder="1" applyAlignment="1" applyProtection="1">
      <alignment horizontal="center" vertical="top" wrapText="1"/>
      <protection locked="0"/>
    </xf>
    <xf numFmtId="0" fontId="74" fillId="0" borderId="29" xfId="6" applyFont="1" applyBorder="1" applyAlignment="1" applyProtection="1">
      <alignment horizontal="center" vertical="top"/>
      <protection locked="0"/>
    </xf>
    <xf numFmtId="0" fontId="74" fillId="0" borderId="0" xfId="6" applyFont="1" applyBorder="1" applyAlignment="1" applyProtection="1">
      <alignment vertical="center"/>
      <protection locked="0"/>
    </xf>
    <xf numFmtId="0" fontId="79" fillId="0" borderId="0" xfId="6" applyFont="1" applyBorder="1" applyAlignment="1" applyProtection="1">
      <alignment vertical="center"/>
      <protection locked="0"/>
    </xf>
    <xf numFmtId="0" fontId="80" fillId="0" borderId="0" xfId="6" applyFont="1" applyAlignment="1" applyProtection="1">
      <alignment vertical="center"/>
      <protection locked="0"/>
    </xf>
    <xf numFmtId="0" fontId="75" fillId="0" borderId="0" xfId="6" applyFont="1" applyBorder="1" applyAlignment="1" applyProtection="1">
      <alignment horizontal="right" vertical="center"/>
      <protection locked="0"/>
    </xf>
    <xf numFmtId="0" fontId="74" fillId="0" borderId="28" xfId="6" applyFont="1" applyBorder="1" applyAlignment="1" applyProtection="1">
      <alignment horizontal="center" vertical="center"/>
      <protection locked="0"/>
    </xf>
    <xf numFmtId="9" fontId="74" fillId="0" borderId="28" xfId="3" applyFont="1" applyBorder="1" applyAlignment="1" applyProtection="1">
      <alignment horizontal="center" vertical="center"/>
      <protection locked="0"/>
    </xf>
    <xf numFmtId="0" fontId="74" fillId="0" borderId="37" xfId="6" applyFont="1" applyBorder="1" applyAlignment="1" applyProtection="1">
      <alignment horizontal="center" vertical="center" wrapText="1"/>
      <protection locked="0"/>
    </xf>
    <xf numFmtId="0" fontId="74" fillId="0" borderId="36" xfId="6" applyFont="1" applyBorder="1" applyAlignment="1" applyProtection="1">
      <alignment horizontal="center" vertical="center"/>
      <protection locked="0"/>
    </xf>
    <xf numFmtId="0" fontId="74" fillId="0" borderId="37" xfId="6" applyFont="1" applyBorder="1" applyAlignment="1" applyProtection="1">
      <alignment horizontal="center" vertical="center"/>
      <protection locked="0"/>
    </xf>
    <xf numFmtId="4" fontId="17" fillId="0" borderId="46" xfId="5" applyNumberFormat="1" applyFont="1" applyFill="1" applyBorder="1" applyAlignment="1" applyProtection="1">
      <alignment horizontal="right"/>
      <protection locked="0"/>
    </xf>
    <xf numFmtId="0" fontId="16" fillId="0" borderId="1" xfId="0" applyFont="1" applyFill="1" applyBorder="1" applyProtection="1">
      <protection locked="0"/>
    </xf>
    <xf numFmtId="0" fontId="13" fillId="0" borderId="2" xfId="0" applyFont="1" applyFill="1" applyBorder="1" applyProtection="1">
      <protection locked="0"/>
    </xf>
    <xf numFmtId="0" fontId="35" fillId="0" borderId="3" xfId="0" applyFont="1" applyFill="1" applyBorder="1" applyAlignment="1" applyProtection="1">
      <alignment horizontal="centerContinuous"/>
      <protection locked="0"/>
    </xf>
    <xf numFmtId="0" fontId="35" fillId="0" borderId="0" xfId="0" applyFont="1" applyFill="1" applyBorder="1" applyAlignment="1" applyProtection="1">
      <alignment horizontal="centerContinuous"/>
      <protection locked="0"/>
    </xf>
    <xf numFmtId="0" fontId="17" fillId="0" borderId="4" xfId="0" applyFont="1" applyBorder="1" applyAlignment="1" applyProtection="1">
      <protection locked="0"/>
    </xf>
    <xf numFmtId="0" fontId="45" fillId="0" borderId="0" xfId="0" applyFont="1" applyFill="1" applyBorder="1" applyProtection="1">
      <protection locked="0"/>
    </xf>
    <xf numFmtId="0" fontId="13" fillId="0" borderId="4" xfId="0" applyFont="1" applyFill="1" applyBorder="1" applyProtection="1">
      <protection locked="0"/>
    </xf>
    <xf numFmtId="0" fontId="43" fillId="0" borderId="3" xfId="0" applyFont="1" applyFill="1" applyBorder="1" applyProtection="1">
      <protection locked="0"/>
    </xf>
    <xf numFmtId="49" fontId="44" fillId="0" borderId="0" xfId="0" applyNumberFormat="1" applyFont="1" applyFill="1" applyBorder="1" applyAlignment="1" applyProtection="1">
      <alignment horizontal="centerContinuous"/>
      <protection locked="0"/>
    </xf>
    <xf numFmtId="49" fontId="40" fillId="0" borderId="0" xfId="0" applyNumberFormat="1" applyFont="1" applyFill="1" applyBorder="1" applyAlignment="1" applyProtection="1">
      <protection locked="0"/>
    </xf>
    <xf numFmtId="4" fontId="29" fillId="0" borderId="11" xfId="0" applyNumberFormat="1" applyFont="1" applyFill="1" applyBorder="1" applyAlignment="1" applyProtection="1">
      <alignment horizontal="center"/>
      <protection locked="0"/>
    </xf>
    <xf numFmtId="0" fontId="29" fillId="0" borderId="9" xfId="0" applyFont="1" applyFill="1" applyBorder="1" applyAlignment="1" applyProtection="1">
      <alignment horizontal="center"/>
      <protection locked="0"/>
    </xf>
    <xf numFmtId="164" fontId="29" fillId="0" borderId="11" xfId="0" applyNumberFormat="1" applyFont="1" applyFill="1" applyBorder="1" applyAlignment="1" applyProtection="1">
      <alignment horizontal="center"/>
      <protection locked="0"/>
    </xf>
    <xf numFmtId="0" fontId="29" fillId="0" borderId="11" xfId="0" applyFont="1" applyFill="1" applyBorder="1" applyAlignment="1" applyProtection="1">
      <alignment horizontal="centerContinuous"/>
      <protection locked="0"/>
    </xf>
    <xf numFmtId="164" fontId="44" fillId="0" borderId="4" xfId="0" applyNumberFormat="1" applyFont="1" applyFill="1" applyBorder="1" applyAlignment="1" applyProtection="1">
      <alignment horizontal="center"/>
      <protection locked="0"/>
    </xf>
    <xf numFmtId="49" fontId="41" fillId="0" borderId="0" xfId="0" applyNumberFormat="1" applyFont="1" applyFill="1" applyBorder="1" applyAlignment="1" applyProtection="1">
      <protection locked="0"/>
    </xf>
    <xf numFmtId="4" fontId="29" fillId="0" borderId="15" xfId="0" applyNumberFormat="1" applyFont="1" applyFill="1" applyBorder="1" applyAlignment="1" applyProtection="1">
      <alignment horizontal="center"/>
      <protection locked="0"/>
    </xf>
    <xf numFmtId="164" fontId="29" fillId="0" borderId="15" xfId="0" applyNumberFormat="1" applyFont="1" applyFill="1" applyBorder="1" applyAlignment="1" applyProtection="1">
      <alignment horizontal="center"/>
      <protection locked="0"/>
    </xf>
    <xf numFmtId="0" fontId="29" fillId="0" borderId="15" xfId="0" applyFont="1" applyFill="1" applyBorder="1" applyAlignment="1" applyProtection="1">
      <alignment horizontal="centerContinuous"/>
      <protection locked="0"/>
    </xf>
    <xf numFmtId="0" fontId="44" fillId="0" borderId="0" xfId="0" applyFont="1" applyFill="1" applyBorder="1" applyAlignment="1" applyProtection="1">
      <alignment horizontal="right"/>
      <protection locked="0"/>
    </xf>
    <xf numFmtId="0" fontId="29" fillId="0" borderId="15" xfId="0" applyFont="1" applyFill="1" applyBorder="1" applyAlignment="1" applyProtection="1">
      <alignment horizontal="center"/>
      <protection locked="0"/>
    </xf>
    <xf numFmtId="0" fontId="44" fillId="0" borderId="4" xfId="0" applyFont="1" applyFill="1" applyBorder="1" applyAlignment="1" applyProtection="1">
      <alignment horizontal="center"/>
      <protection locked="0"/>
    </xf>
    <xf numFmtId="49" fontId="44" fillId="0" borderId="0" xfId="0" applyNumberFormat="1" applyFont="1" applyFill="1" applyBorder="1" applyProtection="1">
      <protection locked="0"/>
    </xf>
    <xf numFmtId="4" fontId="29" fillId="0" borderId="12" xfId="0" applyNumberFormat="1" applyFont="1" applyFill="1" applyBorder="1" applyAlignment="1" applyProtection="1">
      <alignment horizontal="center"/>
      <protection locked="0"/>
    </xf>
    <xf numFmtId="0" fontId="29" fillId="0" borderId="7" xfId="0" applyFont="1" applyFill="1" applyBorder="1" applyAlignment="1" applyProtection="1">
      <alignment horizontal="center"/>
      <protection locked="0"/>
    </xf>
    <xf numFmtId="0" fontId="29" fillId="0" borderId="12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Protection="1">
      <protection locked="0"/>
    </xf>
    <xf numFmtId="0" fontId="29" fillId="0" borderId="10" xfId="0" applyFont="1" applyFill="1" applyBorder="1" applyAlignment="1" applyProtection="1">
      <alignment horizontal="center" vertical="center"/>
      <protection locked="0"/>
    </xf>
    <xf numFmtId="0" fontId="29" fillId="0" borderId="17" xfId="0" applyFont="1" applyFill="1" applyBorder="1" applyAlignment="1" applyProtection="1">
      <alignment horizontal="center" vertical="center"/>
      <protection locked="0"/>
    </xf>
    <xf numFmtId="49" fontId="44" fillId="0" borderId="7" xfId="0" applyNumberFormat="1" applyFont="1" applyFill="1" applyBorder="1" applyProtection="1">
      <protection locked="0"/>
    </xf>
    <xf numFmtId="0" fontId="44" fillId="0" borderId="7" xfId="0" applyFont="1" applyFill="1" applyBorder="1" applyProtection="1">
      <protection locked="0"/>
    </xf>
    <xf numFmtId="0" fontId="44" fillId="0" borderId="7" xfId="0" applyFont="1" applyFill="1" applyBorder="1" applyAlignment="1" applyProtection="1">
      <alignment horizontal="center"/>
      <protection locked="0"/>
    </xf>
    <xf numFmtId="49" fontId="45" fillId="0" borderId="9" xfId="0" applyNumberFormat="1" applyFont="1" applyFill="1" applyBorder="1" applyProtection="1">
      <protection locked="0"/>
    </xf>
    <xf numFmtId="0" fontId="45" fillId="0" borderId="9" xfId="0" applyFont="1" applyFill="1" applyBorder="1" applyProtection="1">
      <protection locked="0"/>
    </xf>
    <xf numFmtId="0" fontId="45" fillId="0" borderId="9" xfId="0" applyFont="1" applyFill="1" applyBorder="1" applyAlignment="1" applyProtection="1">
      <alignment horizontal="center"/>
      <protection locked="0"/>
    </xf>
    <xf numFmtId="4" fontId="45" fillId="0" borderId="9" xfId="0" applyNumberFormat="1" applyFont="1" applyFill="1" applyBorder="1" applyAlignment="1" applyProtection="1">
      <alignment horizontal="center"/>
      <protection locked="0"/>
    </xf>
    <xf numFmtId="0" fontId="45" fillId="0" borderId="4" xfId="0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left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170" fontId="86" fillId="0" borderId="21" xfId="4" applyNumberFormat="1" applyFont="1" applyFill="1" applyBorder="1" applyAlignment="1" applyProtection="1">
      <alignment horizontal="center"/>
      <protection locked="0"/>
    </xf>
    <xf numFmtId="0" fontId="41" fillId="0" borderId="7" xfId="0" applyFont="1" applyFill="1" applyBorder="1" applyAlignment="1" applyProtection="1">
      <alignment horizontal="left"/>
      <protection locked="0"/>
    </xf>
    <xf numFmtId="168" fontId="53" fillId="0" borderId="7" xfId="0" applyNumberFormat="1" applyFont="1" applyFill="1" applyBorder="1" applyAlignment="1" applyProtection="1">
      <alignment horizontal="center"/>
      <protection locked="0"/>
    </xf>
    <xf numFmtId="170" fontId="53" fillId="0" borderId="7" xfId="4" applyNumberFormat="1" applyFont="1" applyFill="1" applyBorder="1" applyAlignment="1" applyProtection="1">
      <alignment horizontal="center"/>
      <protection locked="0"/>
    </xf>
    <xf numFmtId="169" fontId="53" fillId="0" borderId="7" xfId="0" applyNumberFormat="1" applyFont="1" applyFill="1" applyBorder="1" applyAlignment="1" applyProtection="1">
      <alignment horizontal="center"/>
      <protection locked="0"/>
    </xf>
    <xf numFmtId="169" fontId="50" fillId="0" borderId="4" xfId="0" applyNumberFormat="1" applyFont="1" applyFill="1" applyBorder="1" applyAlignment="1" applyProtection="1">
      <alignment horizontal="center"/>
      <protection locked="0"/>
    </xf>
    <xf numFmtId="0" fontId="41" fillId="0" borderId="9" xfId="0" applyFont="1" applyFill="1" applyBorder="1" applyAlignment="1" applyProtection="1">
      <alignment horizontal="left"/>
      <protection locked="0"/>
    </xf>
    <xf numFmtId="168" fontId="53" fillId="0" borderId="9" xfId="0" applyNumberFormat="1" applyFont="1" applyFill="1" applyBorder="1" applyAlignment="1" applyProtection="1">
      <alignment horizontal="center"/>
      <protection locked="0"/>
    </xf>
    <xf numFmtId="170" fontId="53" fillId="0" borderId="9" xfId="4" applyNumberFormat="1" applyFont="1" applyFill="1" applyBorder="1" applyAlignment="1" applyProtection="1">
      <alignment horizontal="center"/>
      <protection locked="0"/>
    </xf>
    <xf numFmtId="169" fontId="53" fillId="0" borderId="9" xfId="0" applyNumberFormat="1" applyFont="1" applyFill="1" applyBorder="1" applyAlignment="1" applyProtection="1">
      <alignment horizontal="center"/>
      <protection locked="0"/>
    </xf>
    <xf numFmtId="169" fontId="86" fillId="0" borderId="20" xfId="0" applyNumberFormat="1" applyFont="1" applyFill="1" applyBorder="1" applyAlignment="1" applyProtection="1">
      <alignment horizontal="center"/>
      <protection locked="0"/>
    </xf>
    <xf numFmtId="169" fontId="49" fillId="0" borderId="4" xfId="0" applyNumberFormat="1" applyFont="1" applyFill="1" applyBorder="1" applyAlignment="1" applyProtection="1">
      <alignment horizontal="center"/>
      <protection locked="0"/>
    </xf>
    <xf numFmtId="170" fontId="15" fillId="0" borderId="10" xfId="4" applyNumberFormat="1" applyFont="1" applyFill="1" applyBorder="1" applyAlignment="1" applyProtection="1">
      <alignment horizontal="center"/>
      <protection locked="0"/>
    </xf>
    <xf numFmtId="49" fontId="41" fillId="0" borderId="0" xfId="0" applyNumberFormat="1" applyFont="1" applyFill="1" applyBorder="1" applyProtection="1">
      <protection locked="0"/>
    </xf>
    <xf numFmtId="49" fontId="45" fillId="0" borderId="7" xfId="0" applyNumberFormat="1" applyFont="1" applyFill="1" applyBorder="1" applyProtection="1">
      <protection locked="0"/>
    </xf>
    <xf numFmtId="0" fontId="45" fillId="0" borderId="7" xfId="0" applyFont="1" applyFill="1" applyBorder="1" applyProtection="1">
      <protection locked="0"/>
    </xf>
    <xf numFmtId="0" fontId="16" fillId="0" borderId="7" xfId="0" applyFont="1" applyFill="1" applyBorder="1" applyAlignment="1" applyProtection="1">
      <alignment horizontal="center"/>
      <protection locked="0"/>
    </xf>
    <xf numFmtId="3" fontId="16" fillId="0" borderId="7" xfId="0" applyNumberFormat="1" applyFont="1" applyFill="1" applyBorder="1" applyAlignment="1" applyProtection="1">
      <alignment horizontal="center"/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3" fontId="16" fillId="0" borderId="9" xfId="0" applyNumberFormat="1" applyFont="1" applyFill="1" applyBorder="1" applyAlignment="1" applyProtection="1">
      <alignment horizontal="center"/>
      <protection locked="0"/>
    </xf>
    <xf numFmtId="3" fontId="16" fillId="0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Protection="1">
      <protection locked="0"/>
    </xf>
    <xf numFmtId="0" fontId="50" fillId="0" borderId="0" xfId="0" applyFont="1" applyFill="1" applyBorder="1" applyProtection="1">
      <protection locked="0"/>
    </xf>
    <xf numFmtId="0" fontId="43" fillId="0" borderId="0" xfId="0" applyFont="1" applyFill="1" applyBorder="1" applyProtection="1">
      <protection locked="0"/>
    </xf>
    <xf numFmtId="0" fontId="16" fillId="0" borderId="17" xfId="0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Protection="1">
      <protection locked="0"/>
    </xf>
    <xf numFmtId="0" fontId="45" fillId="0" borderId="7" xfId="0" applyFont="1" applyFill="1" applyBorder="1" applyAlignment="1" applyProtection="1">
      <alignment horizontal="left"/>
      <protection locked="0"/>
    </xf>
    <xf numFmtId="1" fontId="16" fillId="0" borderId="7" xfId="0" applyNumberFormat="1" applyFont="1" applyFill="1" applyBorder="1" applyAlignment="1" applyProtection="1">
      <alignment horizontal="center"/>
      <protection locked="0"/>
    </xf>
    <xf numFmtId="2" fontId="16" fillId="0" borderId="7" xfId="0" applyNumberFormat="1" applyFont="1" applyFill="1" applyBorder="1" applyAlignment="1" applyProtection="1">
      <alignment horizontal="center"/>
      <protection locked="0"/>
    </xf>
    <xf numFmtId="2" fontId="45" fillId="0" borderId="4" xfId="0" applyNumberFormat="1" applyFont="1" applyFill="1" applyBorder="1" applyAlignment="1" applyProtection="1">
      <alignment horizontal="center"/>
      <protection locked="0"/>
    </xf>
    <xf numFmtId="0" fontId="45" fillId="0" borderId="9" xfId="0" applyFont="1" applyFill="1" applyBorder="1" applyAlignment="1" applyProtection="1">
      <alignment horizontal="left"/>
      <protection locked="0"/>
    </xf>
    <xf numFmtId="1" fontId="16" fillId="0" borderId="9" xfId="0" applyNumberFormat="1" applyFont="1" applyFill="1" applyBorder="1" applyAlignment="1" applyProtection="1">
      <alignment horizontal="center"/>
      <protection locked="0"/>
    </xf>
    <xf numFmtId="2" fontId="16" fillId="0" borderId="9" xfId="0" applyNumberFormat="1" applyFont="1" applyFill="1" applyBorder="1" applyAlignment="1" applyProtection="1">
      <alignment horizontal="center"/>
      <protection locked="0"/>
    </xf>
    <xf numFmtId="0" fontId="28" fillId="0" borderId="24" xfId="0" applyFont="1" applyFill="1" applyBorder="1" applyAlignment="1" applyProtection="1">
      <alignment horizontal="left"/>
      <protection locked="0"/>
    </xf>
    <xf numFmtId="0" fontId="60" fillId="0" borderId="25" xfId="0" applyFont="1" applyFill="1" applyBorder="1" applyAlignment="1" applyProtection="1">
      <alignment horizontal="left"/>
      <protection locked="0"/>
    </xf>
    <xf numFmtId="168" fontId="59" fillId="0" borderId="19" xfId="0" applyNumberFormat="1" applyFont="1" applyFill="1" applyBorder="1" applyAlignment="1" applyProtection="1">
      <alignment horizontal="center"/>
      <protection locked="0"/>
    </xf>
    <xf numFmtId="170" fontId="59" fillId="0" borderId="19" xfId="0" applyNumberFormat="1" applyFont="1" applyFill="1" applyBorder="1" applyAlignment="1" applyProtection="1">
      <alignment horizontal="center"/>
      <protection locked="0"/>
    </xf>
    <xf numFmtId="169" fontId="59" fillId="0" borderId="19" xfId="0" applyNumberFormat="1" applyFont="1" applyFill="1" applyBorder="1" applyAlignment="1" applyProtection="1">
      <alignment horizontal="center"/>
      <protection locked="0"/>
    </xf>
    <xf numFmtId="170" fontId="59" fillId="0" borderId="21" xfId="4" applyNumberFormat="1" applyFont="1" applyFill="1" applyBorder="1" applyAlignment="1" applyProtection="1">
      <alignment horizontal="center"/>
      <protection locked="0"/>
    </xf>
    <xf numFmtId="169" fontId="46" fillId="0" borderId="4" xfId="0" applyNumberFormat="1" applyFont="1" applyFill="1" applyBorder="1" applyAlignment="1" applyProtection="1">
      <alignment horizontal="center"/>
      <protection locked="0"/>
    </xf>
    <xf numFmtId="0" fontId="16" fillId="0" borderId="6" xfId="0" applyFont="1" applyFill="1" applyBorder="1" applyProtection="1">
      <protection locked="0"/>
    </xf>
    <xf numFmtId="0" fontId="13" fillId="0" borderId="8" xfId="0" applyFont="1" applyFill="1" applyBorder="1" applyProtection="1">
      <protection locked="0"/>
    </xf>
    <xf numFmtId="169" fontId="30" fillId="0" borderId="5" xfId="0" applyNumberFormat="1" applyFont="1" applyFill="1" applyBorder="1" applyAlignment="1" applyProtection="1">
      <alignment horizontal="center"/>
      <protection locked="0"/>
    </xf>
    <xf numFmtId="170" fontId="30" fillId="0" borderId="5" xfId="0" applyNumberFormat="1" applyFont="1" applyFill="1" applyBorder="1" applyAlignment="1" applyProtection="1">
      <alignment horizontal="center"/>
      <protection locked="0"/>
    </xf>
    <xf numFmtId="169" fontId="20" fillId="0" borderId="18" xfId="0" applyNumberFormat="1" applyFont="1" applyFill="1" applyBorder="1" applyAlignment="1" applyProtection="1">
      <alignment horizontal="center"/>
      <protection locked="0"/>
    </xf>
    <xf numFmtId="173" fontId="28" fillId="0" borderId="18" xfId="0" applyNumberFormat="1" applyFont="1" applyFill="1" applyBorder="1" applyAlignment="1" applyProtection="1">
      <alignment horizontal="center"/>
      <protection locked="0"/>
    </xf>
    <xf numFmtId="173" fontId="28" fillId="0" borderId="23" xfId="0" applyNumberFormat="1" applyFont="1" applyFill="1" applyBorder="1" applyAlignment="1" applyProtection="1">
      <alignment horizontal="center"/>
      <protection locked="0"/>
    </xf>
    <xf numFmtId="0" fontId="26" fillId="0" borderId="1" xfId="0" applyFont="1" applyFill="1" applyBorder="1" applyProtection="1">
      <protection locked="0"/>
    </xf>
    <xf numFmtId="2" fontId="26" fillId="0" borderId="9" xfId="0" applyNumberFormat="1" applyFont="1" applyFill="1" applyBorder="1" applyProtection="1">
      <protection locked="0"/>
    </xf>
    <xf numFmtId="0" fontId="26" fillId="0" borderId="2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26" fillId="0" borderId="3" xfId="0" applyFont="1" applyFill="1" applyBorder="1" applyProtection="1">
      <protection locked="0"/>
    </xf>
    <xf numFmtId="2" fontId="26" fillId="0" borderId="0" xfId="0" applyNumberFormat="1" applyFont="1" applyFill="1" applyBorder="1" applyProtection="1">
      <protection locked="0"/>
    </xf>
    <xf numFmtId="0" fontId="59" fillId="0" borderId="0" xfId="0" applyFont="1" applyFill="1" applyBorder="1" applyAlignment="1" applyProtection="1">
      <alignment horizontal="center"/>
      <protection locked="0"/>
    </xf>
    <xf numFmtId="0" fontId="59" fillId="0" borderId="0" xfId="0" applyFont="1" applyFill="1" applyBorder="1" applyAlignment="1" applyProtection="1">
      <protection locked="0"/>
    </xf>
    <xf numFmtId="0" fontId="58" fillId="0" borderId="0" xfId="0" applyFont="1" applyFill="1" applyBorder="1" applyAlignment="1" applyProtection="1">
      <alignment horizontal="centerContinuous"/>
      <protection locked="0"/>
    </xf>
    <xf numFmtId="0" fontId="26" fillId="0" borderId="0" xfId="0" applyFont="1" applyFill="1" applyBorder="1" applyAlignment="1" applyProtection="1">
      <alignment horizontal="right"/>
      <protection locked="0"/>
    </xf>
    <xf numFmtId="2" fontId="24" fillId="0" borderId="0" xfId="0" applyNumberFormat="1" applyFont="1" applyFill="1" applyBorder="1" applyAlignment="1" applyProtection="1">
      <alignment horizontal="center"/>
      <protection locked="0"/>
    </xf>
    <xf numFmtId="2" fontId="17" fillId="0" borderId="5" xfId="0" applyNumberFormat="1" applyFont="1" applyFill="1" applyBorder="1" applyProtection="1">
      <protection locked="0"/>
    </xf>
    <xf numFmtId="2" fontId="17" fillId="0" borderId="0" xfId="0" applyNumberFormat="1" applyFont="1" applyFill="1" applyBorder="1" applyProtection="1">
      <protection locked="0"/>
    </xf>
    <xf numFmtId="0" fontId="17" fillId="0" borderId="3" xfId="0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2" fontId="17" fillId="0" borderId="0" xfId="0" applyNumberFormat="1" applyFont="1" applyFill="1" applyBorder="1" applyAlignment="1" applyProtection="1">
      <alignment horizontal="centerContinuous"/>
      <protection locked="0"/>
    </xf>
    <xf numFmtId="0" fontId="17" fillId="0" borderId="4" xfId="0" applyFont="1" applyFill="1" applyBorder="1" applyAlignment="1" applyProtection="1">
      <alignment horizontal="centerContinuous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19" fillId="0" borderId="4" xfId="0" applyFont="1" applyFill="1" applyBorder="1" applyAlignment="1" applyProtection="1">
      <alignment horizontal="center"/>
      <protection locked="0"/>
    </xf>
    <xf numFmtId="2" fontId="17" fillId="0" borderId="10" xfId="0" applyNumberFormat="1" applyFont="1" applyFill="1" applyBorder="1" applyAlignment="1" applyProtection="1">
      <alignment horizontal="center"/>
      <protection locked="0"/>
    </xf>
    <xf numFmtId="2" fontId="17" fillId="0" borderId="0" xfId="0" applyNumberFormat="1" applyFont="1" applyFill="1" applyBorder="1" applyAlignment="1" applyProtection="1">
      <alignment horizontal="center"/>
      <protection locked="0"/>
    </xf>
    <xf numFmtId="16" fontId="17" fillId="0" borderId="10" xfId="0" applyNumberFormat="1" applyFont="1" applyFill="1" applyBorder="1" applyProtection="1">
      <protection locked="0"/>
    </xf>
    <xf numFmtId="0" fontId="17" fillId="0" borderId="13" xfId="0" applyFont="1" applyFill="1" applyBorder="1" applyProtection="1">
      <protection locked="0"/>
    </xf>
    <xf numFmtId="0" fontId="17" fillId="0" borderId="17" xfId="0" applyFont="1" applyFill="1" applyBorder="1" applyAlignment="1" applyProtection="1">
      <alignment horizontal="right"/>
      <protection locked="0"/>
    </xf>
    <xf numFmtId="172" fontId="17" fillId="0" borderId="10" xfId="0" applyNumberFormat="1" applyFont="1" applyFill="1" applyBorder="1" applyProtection="1">
      <protection locked="0"/>
    </xf>
    <xf numFmtId="172" fontId="17" fillId="0" borderId="0" xfId="0" applyNumberFormat="1" applyFont="1" applyFill="1" applyBorder="1" applyProtection="1">
      <protection locked="0"/>
    </xf>
    <xf numFmtId="0" fontId="10" fillId="0" borderId="0" xfId="0" applyFont="1" applyFill="1" applyProtection="1">
      <protection locked="0"/>
    </xf>
    <xf numFmtId="16" fontId="17" fillId="0" borderId="0" xfId="0" applyNumberFormat="1" applyFont="1" applyFill="1" applyBorder="1" applyProtection="1">
      <protection locked="0"/>
    </xf>
    <xf numFmtId="0" fontId="17" fillId="0" borderId="10" xfId="0" applyNumberFormat="1" applyFont="1" applyFill="1" applyBorder="1" applyProtection="1">
      <protection locked="0"/>
    </xf>
    <xf numFmtId="0" fontId="17" fillId="0" borderId="0" xfId="0" applyNumberFormat="1" applyFont="1" applyFill="1" applyBorder="1" applyProtection="1">
      <protection locked="0"/>
    </xf>
    <xf numFmtId="0" fontId="56" fillId="0" borderId="0" xfId="0" applyNumberFormat="1" applyFont="1" applyFill="1" applyBorder="1" applyProtection="1">
      <protection locked="0"/>
    </xf>
    <xf numFmtId="172" fontId="56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centerContinuous"/>
      <protection locked="0"/>
    </xf>
    <xf numFmtId="172" fontId="17" fillId="0" borderId="0" xfId="0" applyNumberFormat="1" applyFont="1" applyFill="1" applyBorder="1" applyAlignment="1" applyProtection="1">
      <alignment horizontal="centerContinuous"/>
      <protection locked="0"/>
    </xf>
    <xf numFmtId="173" fontId="56" fillId="0" borderId="7" xfId="0" applyNumberFormat="1" applyFont="1" applyFill="1" applyBorder="1" applyAlignment="1" applyProtection="1">
      <alignment horizontal="centerContinuous"/>
      <protection locked="0"/>
    </xf>
    <xf numFmtId="172" fontId="56" fillId="0" borderId="7" xfId="0" applyNumberFormat="1" applyFont="1" applyFill="1" applyBorder="1" applyAlignment="1" applyProtection="1">
      <alignment horizontal="centerContinuous"/>
      <protection locked="0"/>
    </xf>
    <xf numFmtId="10" fontId="19" fillId="0" borderId="4" xfId="0" applyNumberFormat="1" applyFont="1" applyFill="1" applyBorder="1" applyAlignment="1" applyProtection="1">
      <alignment horizontal="center"/>
      <protection locked="0"/>
    </xf>
    <xf numFmtId="0" fontId="17" fillId="0" borderId="10" xfId="0" applyFont="1" applyFill="1" applyBorder="1" applyProtection="1">
      <protection locked="0"/>
    </xf>
    <xf numFmtId="0" fontId="17" fillId="0" borderId="14" xfId="0" applyFont="1" applyFill="1" applyBorder="1" applyProtection="1">
      <protection locked="0"/>
    </xf>
    <xf numFmtId="172" fontId="17" fillId="0" borderId="13" xfId="0" applyNumberFormat="1" applyFont="1" applyFill="1" applyBorder="1" applyProtection="1">
      <protection locked="0"/>
    </xf>
    <xf numFmtId="172" fontId="17" fillId="0" borderId="15" xfId="0" applyNumberFormat="1" applyFont="1" applyFill="1" applyBorder="1" applyProtection="1">
      <protection locked="0"/>
    </xf>
    <xf numFmtId="172" fontId="17" fillId="0" borderId="3" xfId="0" applyNumberFormat="1" applyFont="1" applyFill="1" applyBorder="1" applyProtection="1">
      <protection locked="0"/>
    </xf>
    <xf numFmtId="172" fontId="17" fillId="0" borderId="13" xfId="0" applyNumberFormat="1" applyFont="1" applyFill="1" applyBorder="1" applyAlignment="1" applyProtection="1">
      <alignment horizontal="center"/>
      <protection locked="0"/>
    </xf>
    <xf numFmtId="172" fontId="17" fillId="0" borderId="3" xfId="0" applyNumberFormat="1" applyFont="1" applyFill="1" applyBorder="1" applyAlignment="1" applyProtection="1">
      <alignment horizontal="center"/>
      <protection locked="0"/>
    </xf>
    <xf numFmtId="172" fontId="56" fillId="0" borderId="0" xfId="0" applyNumberFormat="1" applyFont="1" applyFill="1" applyBorder="1" applyAlignment="1" applyProtection="1">
      <alignment horizontal="center"/>
      <protection locked="0"/>
    </xf>
    <xf numFmtId="173" fontId="17" fillId="0" borderId="0" xfId="0" applyNumberFormat="1" applyFont="1" applyFill="1" applyBorder="1" applyProtection="1">
      <protection locked="0"/>
    </xf>
    <xf numFmtId="173" fontId="17" fillId="0" borderId="23" xfId="0" applyNumberFormat="1" applyFont="1" applyFill="1" applyBorder="1" applyAlignment="1" applyProtection="1">
      <alignment horizontal="center"/>
      <protection locked="0"/>
    </xf>
    <xf numFmtId="0" fontId="17" fillId="0" borderId="23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 applyProtection="1">
      <alignment horizontal="center"/>
      <protection locked="0"/>
    </xf>
    <xf numFmtId="173" fontId="58" fillId="0" borderId="0" xfId="0" applyNumberFormat="1" applyFont="1" applyFill="1" applyBorder="1" applyProtection="1">
      <protection locked="0"/>
    </xf>
    <xf numFmtId="172" fontId="58" fillId="0" borderId="0" xfId="0" applyNumberFormat="1" applyFont="1" applyFill="1" applyBorder="1" applyProtection="1">
      <protection locked="0"/>
    </xf>
    <xf numFmtId="49" fontId="17" fillId="0" borderId="10" xfId="0" applyNumberFormat="1" applyFont="1" applyFill="1" applyBorder="1" applyProtection="1">
      <protection locked="0"/>
    </xf>
    <xf numFmtId="0" fontId="17" fillId="0" borderId="14" xfId="0" applyFont="1" applyFill="1" applyBorder="1" applyAlignment="1" applyProtection="1">
      <alignment horizontal="right"/>
      <protection locked="0"/>
    </xf>
    <xf numFmtId="172" fontId="17" fillId="0" borderId="10" xfId="0" applyNumberFormat="1" applyFont="1" applyFill="1" applyBorder="1" applyAlignment="1" applyProtection="1">
      <alignment horizontal="center"/>
      <protection locked="0"/>
    </xf>
    <xf numFmtId="172" fontId="17" fillId="0" borderId="0" xfId="0" applyNumberFormat="1" applyFont="1" applyFill="1" applyBorder="1" applyAlignment="1" applyProtection="1">
      <alignment horizontal="center"/>
      <protection locked="0"/>
    </xf>
    <xf numFmtId="172" fontId="17" fillId="0" borderId="0" xfId="0" applyNumberFormat="1" applyFont="1" applyFill="1" applyBorder="1" applyAlignment="1" applyProtection="1">
      <protection locked="0"/>
    </xf>
    <xf numFmtId="0" fontId="68" fillId="0" borderId="0" xfId="0" applyFont="1" applyFill="1" applyBorder="1" applyProtection="1">
      <protection locked="0"/>
    </xf>
    <xf numFmtId="173" fontId="17" fillId="0" borderId="19" xfId="0" applyNumberFormat="1" applyFont="1" applyFill="1" applyBorder="1" applyAlignment="1" applyProtection="1">
      <alignment horizontal="center"/>
      <protection locked="0"/>
    </xf>
    <xf numFmtId="172" fontId="17" fillId="0" borderId="21" xfId="0" applyNumberFormat="1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Protection="1">
      <protection locked="0"/>
    </xf>
    <xf numFmtId="10" fontId="19" fillId="0" borderId="4" xfId="0" applyNumberFormat="1" applyFont="1" applyFill="1" applyBorder="1" applyProtection="1">
      <protection locked="0"/>
    </xf>
    <xf numFmtId="0" fontId="35" fillId="0" borderId="24" xfId="0" applyFont="1" applyFill="1" applyBorder="1" applyProtection="1">
      <protection locked="0"/>
    </xf>
    <xf numFmtId="0" fontId="35" fillId="0" borderId="25" xfId="0" applyFont="1" applyFill="1" applyBorder="1" applyProtection="1">
      <protection locked="0"/>
    </xf>
    <xf numFmtId="0" fontId="38" fillId="0" borderId="25" xfId="0" applyFont="1" applyFill="1" applyBorder="1" applyProtection="1">
      <protection locked="0"/>
    </xf>
    <xf numFmtId="173" fontId="21" fillId="0" borderId="23" xfId="0" applyNumberFormat="1" applyFont="1" applyFill="1" applyBorder="1" applyAlignment="1" applyProtection="1">
      <alignment horizontal="center"/>
      <protection locked="0"/>
    </xf>
    <xf numFmtId="0" fontId="21" fillId="0" borderId="23" xfId="0" applyNumberFormat="1" applyFont="1" applyFill="1" applyBorder="1" applyAlignment="1" applyProtection="1">
      <alignment horizontal="center"/>
      <protection locked="0"/>
    </xf>
    <xf numFmtId="10" fontId="17" fillId="0" borderId="4" xfId="0" applyNumberFormat="1" applyFont="1" applyFill="1" applyBorder="1" applyProtection="1">
      <protection locked="0"/>
    </xf>
    <xf numFmtId="173" fontId="17" fillId="0" borderId="7" xfId="0" applyNumberFormat="1" applyFont="1" applyFill="1" applyBorder="1" applyAlignment="1" applyProtection="1">
      <alignment horizontal="right"/>
      <protection locked="0"/>
    </xf>
    <xf numFmtId="172" fontId="17" fillId="0" borderId="7" xfId="0" applyNumberFormat="1" applyFont="1" applyFill="1" applyBorder="1" applyProtection="1">
      <protection locked="0"/>
    </xf>
    <xf numFmtId="173" fontId="17" fillId="0" borderId="7" xfId="0" applyNumberFormat="1" applyFont="1" applyFill="1" applyBorder="1" applyProtection="1">
      <protection locked="0"/>
    </xf>
    <xf numFmtId="173" fontId="5" fillId="0" borderId="0" xfId="0" applyNumberFormat="1" applyFont="1" applyFill="1" applyProtection="1">
      <protection locked="0"/>
    </xf>
    <xf numFmtId="172" fontId="5" fillId="0" borderId="0" xfId="0" applyNumberFormat="1" applyFont="1" applyFill="1" applyProtection="1">
      <protection locked="0"/>
    </xf>
    <xf numFmtId="2" fontId="5" fillId="0" borderId="0" xfId="0" applyNumberFormat="1" applyFont="1" applyFill="1" applyProtection="1">
      <protection locked="0"/>
    </xf>
    <xf numFmtId="0" fontId="85" fillId="0" borderId="3" xfId="0" applyFont="1" applyFill="1" applyBorder="1" applyAlignment="1" applyProtection="1">
      <alignment horizontal="center"/>
      <protection locked="0"/>
    </xf>
    <xf numFmtId="0" fontId="85" fillId="0" borderId="4" xfId="0" applyFont="1" applyFill="1" applyBorder="1" applyAlignment="1" applyProtection="1">
      <alignment horizontal="center"/>
      <protection locked="0"/>
    </xf>
    <xf numFmtId="170" fontId="27" fillId="0" borderId="23" xfId="0" applyNumberFormat="1" applyFont="1" applyFill="1" applyBorder="1" applyAlignment="1" applyProtection="1">
      <alignment horizontal="center"/>
      <protection locked="0"/>
    </xf>
    <xf numFmtId="170" fontId="17" fillId="0" borderId="23" xfId="0" applyNumberFormat="1" applyFont="1" applyFill="1" applyBorder="1" applyAlignment="1" applyProtection="1">
      <alignment horizontal="center"/>
      <protection locked="0"/>
    </xf>
    <xf numFmtId="9" fontId="17" fillId="0" borderId="23" xfId="3" applyNumberFormat="1" applyFont="1" applyFill="1" applyBorder="1" applyAlignment="1" applyProtection="1">
      <alignment horizontal="center"/>
      <protection locked="0"/>
    </xf>
    <xf numFmtId="10" fontId="24" fillId="0" borderId="23" xfId="3" applyNumberFormat="1" applyFont="1" applyFill="1" applyBorder="1" applyAlignment="1" applyProtection="1">
      <alignment horizontal="center"/>
      <protection locked="0"/>
    </xf>
    <xf numFmtId="9" fontId="17" fillId="0" borderId="0" xfId="3" applyNumberFormat="1" applyFont="1" applyFill="1" applyBorder="1" applyAlignment="1" applyProtection="1">
      <alignment horizontal="center"/>
      <protection locked="0"/>
    </xf>
    <xf numFmtId="10" fontId="24" fillId="0" borderId="0" xfId="3" applyNumberFormat="1" applyFont="1" applyFill="1" applyBorder="1" applyAlignment="1" applyProtection="1">
      <alignment horizontal="center"/>
      <protection locked="0"/>
    </xf>
    <xf numFmtId="1" fontId="17" fillId="0" borderId="10" xfId="0" applyNumberFormat="1" applyFont="1" applyFill="1" applyBorder="1" applyAlignment="1" applyProtection="1">
      <alignment horizontal="center"/>
      <protection locked="0"/>
    </xf>
    <xf numFmtId="3" fontId="17" fillId="0" borderId="23" xfId="0" applyNumberFormat="1" applyFont="1" applyFill="1" applyBorder="1" applyAlignment="1" applyProtection="1">
      <alignment horizontal="center"/>
      <protection locked="0"/>
    </xf>
    <xf numFmtId="0" fontId="2" fillId="0" borderId="1" xfId="5" applyFill="1" applyBorder="1" applyProtection="1">
      <protection locked="0"/>
    </xf>
    <xf numFmtId="0" fontId="16" fillId="0" borderId="9" xfId="5" applyFont="1" applyFill="1" applyBorder="1" applyProtection="1">
      <protection locked="0"/>
    </xf>
    <xf numFmtId="0" fontId="15" fillId="0" borderId="2" xfId="5" applyFont="1" applyFill="1" applyBorder="1" applyProtection="1">
      <protection locked="0"/>
    </xf>
    <xf numFmtId="0" fontId="7" fillId="0" borderId="3" xfId="5" applyFont="1" applyFill="1" applyBorder="1" applyProtection="1">
      <protection locked="0"/>
    </xf>
    <xf numFmtId="0" fontId="4" fillId="0" borderId="0" xfId="5" applyFont="1" applyFill="1" applyProtection="1">
      <protection locked="0"/>
    </xf>
    <xf numFmtId="0" fontId="4" fillId="0" borderId="3" xfId="5" applyFont="1" applyFill="1" applyBorder="1" applyProtection="1">
      <protection locked="0"/>
    </xf>
    <xf numFmtId="0" fontId="20" fillId="0" borderId="0" xfId="5" applyFont="1" applyFill="1" applyBorder="1" applyAlignment="1" applyProtection="1">
      <alignment horizontal="centerContinuous"/>
      <protection locked="0"/>
    </xf>
    <xf numFmtId="0" fontId="19" fillId="0" borderId="0" xfId="5" applyFont="1" applyFill="1" applyBorder="1" applyAlignment="1" applyProtection="1">
      <alignment horizontal="centerContinuous"/>
      <protection locked="0"/>
    </xf>
    <xf numFmtId="0" fontId="55" fillId="0" borderId="3" xfId="5" applyFont="1" applyFill="1" applyBorder="1" applyProtection="1">
      <protection locked="0"/>
    </xf>
    <xf numFmtId="0" fontId="56" fillId="0" borderId="3" xfId="5" applyFont="1" applyFill="1" applyBorder="1" applyProtection="1">
      <protection locked="0"/>
    </xf>
    <xf numFmtId="0" fontId="17" fillId="0" borderId="3" xfId="5" applyFont="1" applyFill="1" applyBorder="1" applyProtection="1">
      <protection locked="0"/>
    </xf>
    <xf numFmtId="0" fontId="24" fillId="0" borderId="10" xfId="5" applyFont="1" applyFill="1" applyBorder="1" applyAlignment="1" applyProtection="1">
      <alignment horizontal="center"/>
      <protection locked="0"/>
    </xf>
    <xf numFmtId="0" fontId="24" fillId="0" borderId="0" xfId="5" applyFont="1" applyFill="1" applyBorder="1" applyAlignment="1" applyProtection="1">
      <alignment horizontal="center"/>
      <protection locked="0"/>
    </xf>
    <xf numFmtId="0" fontId="17" fillId="0" borderId="6" xfId="5" applyFont="1" applyFill="1" applyBorder="1" applyProtection="1">
      <protection locked="0"/>
    </xf>
    <xf numFmtId="0" fontId="5" fillId="0" borderId="0" xfId="5" applyFont="1" applyFill="1" applyProtection="1">
      <protection locked="0"/>
    </xf>
    <xf numFmtId="0" fontId="15" fillId="0" borderId="1" xfId="5" applyFont="1" applyFill="1" applyBorder="1" applyProtection="1">
      <protection locked="0"/>
    </xf>
    <xf numFmtId="0" fontId="15" fillId="0" borderId="9" xfId="5" applyFont="1" applyBorder="1" applyProtection="1">
      <protection locked="0"/>
    </xf>
    <xf numFmtId="0" fontId="21" fillId="0" borderId="4" xfId="5" applyFont="1" applyFill="1" applyBorder="1" applyProtection="1">
      <protection locked="0"/>
    </xf>
    <xf numFmtId="0" fontId="9" fillId="0" borderId="0" xfId="5" applyFont="1" applyFill="1" applyProtection="1">
      <protection locked="0"/>
    </xf>
    <xf numFmtId="0" fontId="15" fillId="0" borderId="0" xfId="5" applyFont="1" applyProtection="1">
      <protection locked="0"/>
    </xf>
    <xf numFmtId="0" fontId="56" fillId="0" borderId="0" xfId="5" applyFont="1" applyFill="1" applyBorder="1" applyProtection="1">
      <protection locked="0"/>
    </xf>
    <xf numFmtId="0" fontId="66" fillId="0" borderId="0" xfId="5" applyFont="1" applyFill="1" applyBorder="1" applyProtection="1">
      <protection locked="0"/>
    </xf>
    <xf numFmtId="0" fontId="17" fillId="0" borderId="10" xfId="5" applyFont="1" applyFill="1" applyBorder="1" applyProtection="1">
      <protection locked="0"/>
    </xf>
    <xf numFmtId="0" fontId="59" fillId="0" borderId="3" xfId="5" applyFont="1" applyFill="1" applyBorder="1" applyProtection="1">
      <protection locked="0"/>
    </xf>
    <xf numFmtId="0" fontId="2" fillId="0" borderId="9" xfId="5" applyFill="1" applyBorder="1" applyProtection="1">
      <protection locked="0"/>
    </xf>
    <xf numFmtId="0" fontId="5" fillId="0" borderId="9" xfId="5" applyFont="1" applyFill="1" applyBorder="1" applyProtection="1">
      <protection locked="0"/>
    </xf>
    <xf numFmtId="0" fontId="5" fillId="0" borderId="0" xfId="5" applyFont="1" applyFill="1" applyBorder="1" applyProtection="1">
      <protection locked="0"/>
    </xf>
    <xf numFmtId="0" fontId="17" fillId="0" borderId="10" xfId="5" applyFont="1" applyFill="1" applyBorder="1" applyAlignment="1" applyProtection="1">
      <alignment horizontal="left"/>
      <protection locked="0"/>
    </xf>
    <xf numFmtId="0" fontId="17" fillId="0" borderId="0" xfId="5" applyFont="1" applyFill="1" applyBorder="1" applyAlignment="1" applyProtection="1">
      <protection locked="0"/>
    </xf>
    <xf numFmtId="0" fontId="17" fillId="0" borderId="10" xfId="5" applyFont="1" applyFill="1" applyBorder="1" applyAlignment="1" applyProtection="1">
      <protection locked="0"/>
    </xf>
    <xf numFmtId="0" fontId="17" fillId="0" borderId="5" xfId="5" applyFont="1" applyFill="1" applyBorder="1" applyAlignment="1" applyProtection="1">
      <alignment horizontal="centerContinuous"/>
      <protection locked="0"/>
    </xf>
    <xf numFmtId="0" fontId="17" fillId="0" borderId="22" xfId="5" applyFont="1" applyFill="1" applyBorder="1" applyProtection="1">
      <protection locked="0"/>
    </xf>
    <xf numFmtId="0" fontId="17" fillId="0" borderId="5" xfId="5" applyFont="1" applyFill="1" applyBorder="1" applyAlignment="1" applyProtection="1">
      <alignment horizontal="left"/>
      <protection locked="0"/>
    </xf>
    <xf numFmtId="14" fontId="17" fillId="0" borderId="0" xfId="5" applyNumberFormat="1" applyFont="1" applyFill="1" applyBorder="1" applyProtection="1">
      <protection locked="0"/>
    </xf>
    <xf numFmtId="14" fontId="17" fillId="0" borderId="5" xfId="5" applyNumberFormat="1" applyFont="1" applyFill="1" applyBorder="1" applyAlignment="1" applyProtection="1">
      <alignment horizontal="center"/>
      <protection locked="0"/>
    </xf>
    <xf numFmtId="0" fontId="15" fillId="0" borderId="0" xfId="5" applyFont="1" applyFill="1" applyBorder="1" applyAlignment="1" applyProtection="1">
      <alignment horizontal="center" vertical="center"/>
      <protection locked="0"/>
    </xf>
    <xf numFmtId="0" fontId="5" fillId="0" borderId="0" xfId="5" applyFont="1" applyFill="1" applyAlignment="1" applyProtection="1">
      <alignment vertical="center"/>
      <protection locked="0"/>
    </xf>
    <xf numFmtId="0" fontId="2" fillId="0" borderId="0" xfId="5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2" fontId="5" fillId="0" borderId="0" xfId="0" applyNumberFormat="1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2" fontId="17" fillId="0" borderId="5" xfId="5" applyNumberFormat="1" applyFont="1" applyFill="1" applyBorder="1" applyProtection="1">
      <protection locked="0"/>
    </xf>
    <xf numFmtId="0" fontId="33" fillId="0" borderId="55" xfId="0" applyNumberFormat="1" applyFont="1" applyFill="1" applyBorder="1" applyAlignment="1" applyProtection="1">
      <alignment horizontal="center"/>
      <protection locked="0"/>
    </xf>
    <xf numFmtId="0" fontId="2" fillId="0" borderId="0" xfId="5" applyFill="1" applyAlignment="1" applyProtection="1">
      <alignment horizontal="center"/>
      <protection locked="0"/>
    </xf>
    <xf numFmtId="0" fontId="87" fillId="0" borderId="0" xfId="5" applyFont="1" applyFill="1" applyAlignment="1" applyProtection="1">
      <alignment horizontal="center" vertical="center"/>
      <protection locked="0"/>
    </xf>
    <xf numFmtId="0" fontId="2" fillId="0" borderId="0" xfId="5" applyFill="1" applyAlignment="1" applyProtection="1">
      <alignment horizontal="center" vertical="center"/>
      <protection locked="0"/>
    </xf>
    <xf numFmtId="0" fontId="72" fillId="0" borderId="0" xfId="5" applyFont="1" applyFill="1" applyAlignment="1" applyProtection="1">
      <alignment horizontal="right" vertical="center"/>
      <protection locked="0"/>
    </xf>
    <xf numFmtId="0" fontId="2" fillId="0" borderId="0" xfId="5" applyFill="1" applyAlignment="1" applyProtection="1">
      <alignment horizontal="right" vertical="center"/>
      <protection locked="0"/>
    </xf>
    <xf numFmtId="0" fontId="17" fillId="0" borderId="0" xfId="5" applyFont="1" applyFill="1" applyBorder="1" applyAlignment="1" applyProtection="1">
      <alignment horizontal="right"/>
      <protection locked="0"/>
    </xf>
    <xf numFmtId="0" fontId="5" fillId="0" borderId="0" xfId="5" applyFont="1" applyFill="1" applyAlignment="1" applyProtection="1">
      <alignment horizontal="right" vertical="center"/>
      <protection locked="0"/>
    </xf>
    <xf numFmtId="0" fontId="17" fillId="0" borderId="0" xfId="5" applyFont="1" applyFill="1" applyBorder="1" applyAlignment="1" applyProtection="1">
      <alignment horizontal="center"/>
      <protection locked="0"/>
    </xf>
    <xf numFmtId="0" fontId="17" fillId="0" borderId="0" xfId="5" applyFont="1" applyFill="1" applyBorder="1" applyAlignment="1" applyProtection="1">
      <alignment horizontal="left"/>
      <protection locked="0"/>
    </xf>
    <xf numFmtId="0" fontId="17" fillId="0" borderId="5" xfId="5" applyFont="1" applyFill="1" applyBorder="1" applyAlignment="1" applyProtection="1">
      <alignment horizontal="center"/>
      <protection locked="0"/>
    </xf>
    <xf numFmtId="0" fontId="56" fillId="2" borderId="13" xfId="5" applyFont="1" applyFill="1" applyBorder="1" applyAlignment="1" applyProtection="1">
      <alignment horizontal="center" vertical="center"/>
      <protection locked="0"/>
    </xf>
    <xf numFmtId="0" fontId="56" fillId="2" borderId="17" xfId="5" applyFont="1" applyFill="1" applyBorder="1" applyAlignment="1" applyProtection="1">
      <alignment horizontal="center" vertical="center"/>
      <protection locked="0"/>
    </xf>
    <xf numFmtId="0" fontId="56" fillId="2" borderId="14" xfId="5" applyFont="1" applyFill="1" applyBorder="1" applyAlignment="1" applyProtection="1">
      <alignment horizontal="center" vertical="center"/>
      <protection locked="0"/>
    </xf>
    <xf numFmtId="0" fontId="18" fillId="0" borderId="0" xfId="5" applyFont="1" applyFill="1" applyBorder="1" applyAlignment="1" applyProtection="1">
      <alignment horizontal="center"/>
      <protection locked="0"/>
    </xf>
    <xf numFmtId="0" fontId="18" fillId="0" borderId="4" xfId="5" applyFont="1" applyFill="1" applyBorder="1" applyAlignment="1" applyProtection="1">
      <alignment horizontal="center"/>
      <protection locked="0"/>
    </xf>
    <xf numFmtId="0" fontId="56" fillId="2" borderId="13" xfId="5" applyFont="1" applyFill="1" applyBorder="1" applyAlignment="1" applyProtection="1">
      <alignment horizontal="center"/>
      <protection locked="0"/>
    </xf>
    <xf numFmtId="0" fontId="56" fillId="2" borderId="17" xfId="5" applyFont="1" applyFill="1" applyBorder="1" applyAlignment="1" applyProtection="1">
      <alignment horizontal="center"/>
      <protection locked="0"/>
    </xf>
    <xf numFmtId="0" fontId="56" fillId="2" borderId="14" xfId="5" applyFont="1" applyFill="1" applyBorder="1" applyAlignment="1" applyProtection="1">
      <alignment horizontal="center"/>
      <protection locked="0"/>
    </xf>
    <xf numFmtId="0" fontId="57" fillId="0" borderId="0" xfId="5" applyFont="1" applyFill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87" fillId="0" borderId="0" xfId="0" applyFont="1" applyFill="1" applyAlignment="1" applyProtection="1">
      <alignment horizontal="center" vertical="center"/>
      <protection locked="0"/>
    </xf>
    <xf numFmtId="0" fontId="72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protection locked="0"/>
    </xf>
    <xf numFmtId="0" fontId="4" fillId="0" borderId="0" xfId="0" applyFont="1" applyAlignment="1" applyProtection="1">
      <protection locked="0"/>
    </xf>
    <xf numFmtId="0" fontId="28" fillId="0" borderId="0" xfId="0" applyFont="1" applyFill="1" applyBorder="1" applyAlignment="1" applyProtection="1">
      <alignment horizontal="center"/>
      <protection locked="0"/>
    </xf>
    <xf numFmtId="0" fontId="18" fillId="0" borderId="24" xfId="0" applyFont="1" applyFill="1" applyBorder="1" applyAlignment="1" applyProtection="1">
      <alignment horizontal="center"/>
      <protection locked="0"/>
    </xf>
    <xf numFmtId="0" fontId="18" fillId="0" borderId="25" xfId="0" applyFont="1" applyFill="1" applyBorder="1" applyAlignment="1" applyProtection="1">
      <alignment horizontal="center"/>
      <protection locked="0"/>
    </xf>
    <xf numFmtId="0" fontId="18" fillId="0" borderId="26" xfId="0" applyFont="1" applyFill="1" applyBorder="1" applyAlignment="1" applyProtection="1">
      <alignment horizontal="center"/>
      <protection locked="0"/>
    </xf>
    <xf numFmtId="0" fontId="56" fillId="2" borderId="13" xfId="0" applyFont="1" applyFill="1" applyBorder="1" applyAlignment="1" applyProtection="1">
      <alignment horizontal="center" vertical="center"/>
      <protection locked="0"/>
    </xf>
    <xf numFmtId="0" fontId="56" fillId="2" borderId="17" xfId="0" applyFont="1" applyFill="1" applyBorder="1" applyAlignment="1" applyProtection="1">
      <alignment horizontal="center" vertical="center"/>
      <protection locked="0"/>
    </xf>
    <xf numFmtId="0" fontId="56" fillId="2" borderId="14" xfId="0" applyFont="1" applyFill="1" applyBorder="1" applyAlignment="1" applyProtection="1">
      <alignment horizontal="center" vertical="center"/>
      <protection locked="0"/>
    </xf>
    <xf numFmtId="0" fontId="56" fillId="0" borderId="9" xfId="0" applyFont="1" applyFill="1" applyBorder="1" applyAlignment="1" applyProtection="1">
      <alignment horizontal="center"/>
      <protection locked="0"/>
    </xf>
    <xf numFmtId="173" fontId="56" fillId="2" borderId="13" xfId="0" applyNumberFormat="1" applyFont="1" applyFill="1" applyBorder="1" applyAlignment="1" applyProtection="1">
      <protection locked="0"/>
    </xf>
    <xf numFmtId="173" fontId="56" fillId="2" borderId="14" xfId="0" applyNumberFormat="1" applyFont="1" applyFill="1" applyBorder="1" applyAlignment="1" applyProtection="1">
      <protection locked="0"/>
    </xf>
    <xf numFmtId="173" fontId="56" fillId="2" borderId="13" xfId="0" applyNumberFormat="1" applyFont="1" applyFill="1" applyBorder="1" applyAlignment="1" applyProtection="1">
      <alignment horizontal="left"/>
      <protection locked="0"/>
    </xf>
    <xf numFmtId="173" fontId="56" fillId="2" borderId="14" xfId="0" applyNumberFormat="1" applyFont="1" applyFill="1" applyBorder="1" applyAlignment="1" applyProtection="1">
      <alignment horizontal="left"/>
      <protection locked="0"/>
    </xf>
    <xf numFmtId="173" fontId="56" fillId="0" borderId="0" xfId="0" applyNumberFormat="1" applyFont="1" applyFill="1" applyBorder="1" applyAlignment="1" applyProtection="1">
      <protection locked="0"/>
    </xf>
    <xf numFmtId="0" fontId="59" fillId="0" borderId="0" xfId="0" applyFont="1" applyFill="1" applyBorder="1" applyAlignment="1" applyProtection="1">
      <alignment horizontal="left"/>
      <protection locked="0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66" fillId="2" borderId="1" xfId="0" applyFont="1" applyFill="1" applyBorder="1" applyAlignment="1" applyProtection="1">
      <alignment horizontal="center" vertical="center"/>
      <protection locked="0"/>
    </xf>
    <xf numFmtId="0" fontId="66" fillId="2" borderId="2" xfId="0" applyFont="1" applyFill="1" applyBorder="1" applyAlignment="1" applyProtection="1">
      <alignment horizontal="center" vertical="center"/>
      <protection locked="0"/>
    </xf>
    <xf numFmtId="0" fontId="66" fillId="2" borderId="6" xfId="0" applyFont="1" applyFill="1" applyBorder="1" applyAlignment="1" applyProtection="1">
      <alignment horizontal="center" vertical="center"/>
      <protection locked="0"/>
    </xf>
    <xf numFmtId="0" fontId="66" fillId="2" borderId="8" xfId="0" applyFont="1" applyFill="1" applyBorder="1" applyAlignment="1" applyProtection="1">
      <alignment horizontal="center" vertical="center"/>
      <protection locked="0"/>
    </xf>
    <xf numFmtId="2" fontId="87" fillId="0" borderId="0" xfId="0" applyNumberFormat="1" applyFont="1" applyFill="1" applyAlignment="1" applyProtection="1">
      <alignment horizontal="center" vertical="center"/>
      <protection locked="0"/>
    </xf>
    <xf numFmtId="2" fontId="72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173" fontId="56" fillId="0" borderId="0" xfId="0" applyNumberFormat="1" applyFont="1" applyFill="1" applyBorder="1" applyAlignment="1" applyProtection="1">
      <alignment horizontal="center"/>
      <protection locked="0"/>
    </xf>
    <xf numFmtId="173" fontId="56" fillId="0" borderId="0" xfId="0" applyNumberFormat="1" applyFont="1" applyFill="1" applyBorder="1" applyAlignment="1" applyProtection="1">
      <alignment horizontal="left"/>
      <protection locked="0"/>
    </xf>
    <xf numFmtId="0" fontId="72" fillId="0" borderId="24" xfId="0" applyFont="1" applyFill="1" applyBorder="1" applyAlignment="1" applyProtection="1">
      <alignment horizontal="center"/>
      <protection locked="0"/>
    </xf>
    <xf numFmtId="0" fontId="72" fillId="0" borderId="25" xfId="0" applyFont="1" applyFill="1" applyBorder="1" applyAlignment="1" applyProtection="1">
      <alignment horizontal="center"/>
      <protection locked="0"/>
    </xf>
    <xf numFmtId="0" fontId="72" fillId="0" borderId="26" xfId="0" applyFont="1" applyFill="1" applyBorder="1" applyAlignment="1" applyProtection="1">
      <alignment horizontal="center"/>
      <protection locked="0"/>
    </xf>
    <xf numFmtId="173" fontId="60" fillId="0" borderId="0" xfId="0" applyNumberFormat="1" applyFont="1" applyFill="1" applyBorder="1" applyAlignment="1" applyProtection="1">
      <alignment horizontal="center"/>
      <protection locked="0"/>
    </xf>
    <xf numFmtId="0" fontId="65" fillId="0" borderId="0" xfId="0" applyFont="1" applyBorder="1" applyAlignment="1" applyProtection="1">
      <alignment horizontal="center"/>
      <protection locked="0"/>
    </xf>
    <xf numFmtId="173" fontId="29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73" fontId="28" fillId="0" borderId="0" xfId="0" applyNumberFormat="1" applyFont="1" applyFill="1" applyBorder="1" applyAlignment="1" applyProtection="1">
      <alignment horizontal="center"/>
      <protection locked="0"/>
    </xf>
    <xf numFmtId="173" fontId="29" fillId="0" borderId="0" xfId="4" applyNumberFormat="1" applyFont="1" applyFill="1" applyBorder="1" applyAlignment="1" applyProtection="1">
      <alignment horizontal="center"/>
      <protection locked="0"/>
    </xf>
    <xf numFmtId="0" fontId="87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88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right" vertical="center"/>
      <protection locked="0"/>
    </xf>
    <xf numFmtId="0" fontId="76" fillId="2" borderId="13" xfId="6" applyFont="1" applyFill="1" applyBorder="1" applyAlignment="1" applyProtection="1">
      <alignment horizontal="center" vertical="center"/>
      <protection locked="0"/>
    </xf>
    <xf numFmtId="0" fontId="77" fillId="2" borderId="17" xfId="6" applyFont="1" applyFill="1" applyBorder="1" applyAlignment="1" applyProtection="1">
      <alignment horizontal="center" vertical="center"/>
      <protection locked="0"/>
    </xf>
    <xf numFmtId="0" fontId="77" fillId="2" borderId="14" xfId="6" applyFont="1" applyFill="1" applyBorder="1" applyAlignment="1" applyProtection="1">
      <alignment horizontal="center" vertical="center"/>
      <protection locked="0"/>
    </xf>
    <xf numFmtId="0" fontId="74" fillId="0" borderId="35" xfId="6" applyFont="1" applyBorder="1" applyAlignment="1" applyProtection="1">
      <alignment horizontal="left" vertical="center" wrapText="1"/>
      <protection locked="0"/>
    </xf>
    <xf numFmtId="0" fontId="74" fillId="0" borderId="38" xfId="6" applyFont="1" applyBorder="1" applyAlignment="1" applyProtection="1">
      <alignment horizontal="left" vertical="center" wrapText="1"/>
      <protection locked="0"/>
    </xf>
    <xf numFmtId="0" fontId="74" fillId="0" borderId="36" xfId="6" applyFont="1" applyBorder="1" applyAlignment="1" applyProtection="1">
      <alignment horizontal="center" vertical="center" wrapText="1"/>
      <protection locked="0"/>
    </xf>
    <xf numFmtId="0" fontId="74" fillId="0" borderId="39" xfId="6" applyFont="1" applyBorder="1" applyAlignment="1" applyProtection="1">
      <alignment horizontal="center" vertical="center" wrapText="1"/>
      <protection locked="0"/>
    </xf>
    <xf numFmtId="0" fontId="75" fillId="0" borderId="0" xfId="6" applyFont="1" applyBorder="1" applyAlignment="1" applyProtection="1">
      <alignment horizontal="right" vertical="center"/>
      <protection locked="0"/>
    </xf>
    <xf numFmtId="0" fontId="75" fillId="0" borderId="4" xfId="6" applyFont="1" applyBorder="1" applyAlignment="1" applyProtection="1">
      <alignment horizontal="right" vertical="center"/>
      <protection locked="0"/>
    </xf>
    <xf numFmtId="0" fontId="79" fillId="0" borderId="3" xfId="6" applyFont="1" applyBorder="1" applyAlignment="1" applyProtection="1">
      <alignment horizontal="right" vertical="center"/>
      <protection locked="0"/>
    </xf>
    <xf numFmtId="0" fontId="79" fillId="0" borderId="0" xfId="6" applyFont="1" applyBorder="1" applyAlignment="1" applyProtection="1">
      <alignment horizontal="right" vertical="center"/>
      <protection locked="0"/>
    </xf>
    <xf numFmtId="0" fontId="79" fillId="0" borderId="30" xfId="6" applyFont="1" applyBorder="1" applyAlignment="1" applyProtection="1">
      <alignment horizontal="right" vertical="center"/>
      <protection locked="0"/>
    </xf>
    <xf numFmtId="0" fontId="74" fillId="0" borderId="0" xfId="6" applyFont="1" applyBorder="1" applyAlignment="1" applyProtection="1">
      <alignment horizontal="center" vertical="center" wrapText="1"/>
      <protection locked="0"/>
    </xf>
    <xf numFmtId="0" fontId="74" fillId="0" borderId="41" xfId="6" applyFont="1" applyBorder="1" applyAlignment="1" applyProtection="1">
      <alignment horizontal="center" vertical="center" wrapText="1"/>
      <protection locked="0"/>
    </xf>
    <xf numFmtId="0" fontId="74" fillId="0" borderId="5" xfId="6" applyFont="1" applyBorder="1" applyAlignment="1" applyProtection="1">
      <alignment horizontal="center" vertical="center" wrapText="1"/>
      <protection locked="0"/>
    </xf>
    <xf numFmtId="0" fontId="74" fillId="0" borderId="42" xfId="6" applyFont="1" applyBorder="1" applyAlignment="1" applyProtection="1">
      <alignment horizontal="center" vertical="center" wrapText="1"/>
      <protection locked="0"/>
    </xf>
    <xf numFmtId="14" fontId="17" fillId="0" borderId="33" xfId="5" applyNumberFormat="1" applyFont="1" applyFill="1" applyBorder="1" applyAlignment="1" applyProtection="1">
      <alignment horizontal="center"/>
      <protection locked="0"/>
    </xf>
    <xf numFmtId="14" fontId="17" fillId="0" borderId="32" xfId="5" applyNumberFormat="1" applyFont="1" applyFill="1" applyBorder="1" applyAlignment="1" applyProtection="1">
      <alignment horizontal="center"/>
      <protection locked="0"/>
    </xf>
    <xf numFmtId="0" fontId="74" fillId="0" borderId="35" xfId="6" applyFont="1" applyBorder="1" applyAlignment="1" applyProtection="1">
      <alignment horizontal="center" vertical="center" wrapText="1"/>
      <protection locked="0"/>
    </xf>
    <xf numFmtId="14" fontId="17" fillId="0" borderId="44" xfId="5" applyNumberFormat="1" applyFont="1" applyFill="1" applyBorder="1" applyAlignment="1" applyProtection="1">
      <alignment horizontal="center"/>
      <protection locked="0"/>
    </xf>
    <xf numFmtId="14" fontId="17" fillId="0" borderId="45" xfId="5" applyNumberFormat="1" applyFont="1" applyFill="1" applyBorder="1" applyAlignment="1" applyProtection="1">
      <alignment horizontal="center"/>
      <protection locked="0"/>
    </xf>
    <xf numFmtId="0" fontId="24" fillId="0" borderId="36" xfId="0" applyFont="1" applyFill="1" applyBorder="1" applyAlignment="1" applyProtection="1">
      <alignment horizontal="center" vertical="top" wrapText="1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66" fillId="2" borderId="14" xfId="0" applyFont="1" applyFill="1" applyBorder="1" applyAlignment="1" applyProtection="1">
      <alignment horizontal="center" vertical="center"/>
      <protection locked="0"/>
    </xf>
    <xf numFmtId="3" fontId="17" fillId="0" borderId="45" xfId="0" applyNumberFormat="1" applyFont="1" applyFill="1" applyBorder="1" applyAlignment="1" applyProtection="1">
      <alignment horizontal="center"/>
      <protection locked="0"/>
    </xf>
    <xf numFmtId="0" fontId="24" fillId="0" borderId="36" xfId="0" applyFont="1" applyFill="1" applyBorder="1" applyAlignment="1" applyProtection="1">
      <alignment horizontal="center"/>
      <protection locked="0"/>
    </xf>
    <xf numFmtId="170" fontId="17" fillId="0" borderId="45" xfId="0" applyNumberFormat="1" applyFont="1" applyFill="1" applyBorder="1" applyAlignment="1" applyProtection="1">
      <alignment horizontal="center"/>
      <protection locked="0"/>
    </xf>
    <xf numFmtId="4" fontId="17" fillId="0" borderId="45" xfId="4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right"/>
      <protection locked="0"/>
    </xf>
    <xf numFmtId="0" fontId="24" fillId="0" borderId="4" xfId="0" applyFont="1" applyFill="1" applyBorder="1" applyAlignment="1" applyProtection="1">
      <alignment horizontal="right"/>
      <protection locked="0"/>
    </xf>
    <xf numFmtId="0" fontId="17" fillId="0" borderId="33" xfId="0" applyFont="1" applyFill="1" applyBorder="1" applyAlignment="1" applyProtection="1">
      <alignment horizontal="left"/>
      <protection locked="0"/>
    </xf>
    <xf numFmtId="0" fontId="17" fillId="0" borderId="44" xfId="0" applyFont="1" applyFill="1" applyBorder="1" applyAlignment="1" applyProtection="1">
      <alignment horizontal="left"/>
      <protection locked="0"/>
    </xf>
    <xf numFmtId="0" fontId="56" fillId="2" borderId="13" xfId="0" applyFont="1" applyFill="1" applyBorder="1" applyAlignment="1" applyProtection="1">
      <alignment horizontal="center"/>
      <protection locked="0"/>
    </xf>
    <xf numFmtId="0" fontId="66" fillId="2" borderId="14" xfId="0" applyFont="1" applyFill="1" applyBorder="1" applyAlignment="1" applyProtection="1">
      <alignment horizontal="center"/>
      <protection locked="0"/>
    </xf>
    <xf numFmtId="164" fontId="24" fillId="0" borderId="36" xfId="0" applyNumberFormat="1" applyFont="1" applyFill="1" applyBorder="1" applyAlignment="1" applyProtection="1">
      <alignment horizontal="center" wrapText="1"/>
      <protection locked="0"/>
    </xf>
    <xf numFmtId="0" fontId="24" fillId="0" borderId="39" xfId="0" applyFont="1" applyFill="1" applyBorder="1" applyAlignment="1" applyProtection="1">
      <alignment horizontal="center"/>
      <protection locked="0"/>
    </xf>
    <xf numFmtId="0" fontId="56" fillId="2" borderId="17" xfId="0" applyFont="1" applyFill="1" applyBorder="1" applyAlignment="1" applyProtection="1">
      <alignment horizontal="center"/>
      <protection locked="0"/>
    </xf>
    <xf numFmtId="0" fontId="56" fillId="2" borderId="14" xfId="0" applyFont="1" applyFill="1" applyBorder="1" applyAlignment="1" applyProtection="1">
      <alignment horizontal="center"/>
      <protection locked="0"/>
    </xf>
    <xf numFmtId="0" fontId="59" fillId="0" borderId="0" xfId="0" applyFont="1" applyFill="1" applyBorder="1" applyAlignment="1" applyProtection="1">
      <alignment horizontal="right"/>
      <protection locked="0"/>
    </xf>
    <xf numFmtId="170" fontId="24" fillId="0" borderId="36" xfId="0" applyNumberFormat="1" applyFont="1" applyFill="1" applyBorder="1" applyAlignment="1" applyProtection="1">
      <alignment horizontal="right"/>
      <protection locked="0"/>
    </xf>
    <xf numFmtId="170" fontId="24" fillId="0" borderId="39" xfId="0" applyNumberFormat="1" applyFont="1" applyFill="1" applyBorder="1" applyAlignment="1" applyProtection="1">
      <alignment horizontal="right"/>
      <protection locked="0"/>
    </xf>
    <xf numFmtId="170" fontId="24" fillId="0" borderId="0" xfId="0" applyNumberFormat="1" applyFont="1" applyFill="1" applyBorder="1" applyAlignment="1" applyProtection="1">
      <alignment horizontal="center"/>
      <protection locked="0"/>
    </xf>
    <xf numFmtId="170" fontId="24" fillId="0" borderId="48" xfId="0" applyNumberFormat="1" applyFont="1" applyFill="1" applyBorder="1" applyAlignment="1" applyProtection="1">
      <alignment horizontal="center"/>
      <protection locked="0"/>
    </xf>
    <xf numFmtId="0" fontId="33" fillId="0" borderId="4" xfId="0" applyFont="1" applyFill="1" applyBorder="1" applyAlignment="1" applyProtection="1">
      <alignment horizontal="center" wrapText="1"/>
      <protection locked="0"/>
    </xf>
    <xf numFmtId="0" fontId="33" fillId="0" borderId="4" xfId="0" applyFont="1" applyFill="1" applyBorder="1" applyAlignment="1" applyProtection="1">
      <alignment horizontal="center"/>
      <protection locked="0"/>
    </xf>
    <xf numFmtId="0" fontId="33" fillId="0" borderId="8" xfId="0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29" fillId="0" borderId="7" xfId="0" applyFont="1" applyFill="1" applyBorder="1" applyAlignment="1" applyProtection="1">
      <alignment horizontal="left" vertical="center"/>
      <protection locked="0"/>
    </xf>
    <xf numFmtId="2" fontId="81" fillId="2" borderId="13" xfId="0" applyNumberFormat="1" applyFont="1" applyFill="1" applyBorder="1" applyAlignment="1" applyProtection="1">
      <alignment horizontal="center"/>
      <protection locked="0"/>
    </xf>
    <xf numFmtId="2" fontId="81" fillId="2" borderId="17" xfId="0" applyNumberFormat="1" applyFont="1" applyFill="1" applyBorder="1" applyAlignment="1" applyProtection="1">
      <alignment horizontal="center"/>
      <protection locked="0"/>
    </xf>
    <xf numFmtId="2" fontId="81" fillId="2" borderId="14" xfId="0" applyNumberFormat="1" applyFont="1" applyFill="1" applyBorder="1" applyAlignment="1" applyProtection="1">
      <alignment horizontal="center"/>
      <protection locked="0"/>
    </xf>
    <xf numFmtId="0" fontId="33" fillId="0" borderId="1" xfId="0" applyFont="1" applyFill="1" applyBorder="1" applyAlignment="1" applyProtection="1">
      <alignment horizontal="center" wrapText="1"/>
      <protection locked="0"/>
    </xf>
    <xf numFmtId="0" fontId="33" fillId="0" borderId="2" xfId="0" applyFont="1" applyFill="1" applyBorder="1" applyAlignment="1" applyProtection="1">
      <alignment horizontal="center" wrapText="1"/>
      <protection locked="0"/>
    </xf>
    <xf numFmtId="0" fontId="33" fillId="0" borderId="3" xfId="0" applyFont="1" applyFill="1" applyBorder="1" applyAlignment="1" applyProtection="1">
      <alignment horizontal="center" wrapText="1"/>
      <protection locked="0"/>
    </xf>
    <xf numFmtId="2" fontId="33" fillId="0" borderId="6" xfId="0" applyNumberFormat="1" applyFont="1" applyFill="1" applyBorder="1" applyAlignment="1" applyProtection="1">
      <alignment horizontal="center"/>
      <protection locked="0"/>
    </xf>
    <xf numFmtId="2" fontId="33" fillId="0" borderId="8" xfId="0" applyNumberFormat="1" applyFont="1" applyFill="1" applyBorder="1" applyAlignment="1" applyProtection="1">
      <alignment horizontal="center"/>
      <protection locked="0"/>
    </xf>
    <xf numFmtId="169" fontId="33" fillId="0" borderId="13" xfId="0" applyNumberFormat="1" applyFont="1" applyFill="1" applyBorder="1" applyAlignment="1" applyProtection="1">
      <alignment horizontal="center"/>
      <protection locked="0"/>
    </xf>
    <xf numFmtId="169" fontId="33" fillId="0" borderId="14" xfId="0" applyNumberFormat="1" applyFont="1" applyFill="1" applyBorder="1" applyAlignment="1" applyProtection="1">
      <alignment horizontal="center"/>
      <protection locked="0"/>
    </xf>
    <xf numFmtId="0" fontId="45" fillId="0" borderId="0" xfId="0" applyFont="1" applyFill="1" applyAlignment="1" applyProtection="1">
      <alignment horizontal="left" wrapText="1"/>
      <protection locked="0"/>
    </xf>
    <xf numFmtId="0" fontId="60" fillId="0" borderId="9" xfId="0" applyFont="1" applyFill="1" applyBorder="1" applyAlignment="1" applyProtection="1">
      <alignment horizontal="right"/>
      <protection locked="0"/>
    </xf>
    <xf numFmtId="0" fontId="60" fillId="0" borderId="49" xfId="0" applyFont="1" applyFill="1" applyBorder="1" applyAlignment="1" applyProtection="1">
      <alignment horizontal="right"/>
      <protection locked="0"/>
    </xf>
    <xf numFmtId="0" fontId="33" fillId="0" borderId="52" xfId="0" applyNumberFormat="1" applyFont="1" applyFill="1" applyBorder="1" applyAlignment="1" applyProtection="1">
      <alignment horizontal="center"/>
      <protection locked="0"/>
    </xf>
    <xf numFmtId="0" fontId="33" fillId="0" borderId="54" xfId="0" applyNumberFormat="1" applyFont="1" applyFill="1" applyBorder="1" applyAlignment="1" applyProtection="1">
      <alignment horizontal="center"/>
      <protection locked="0"/>
    </xf>
    <xf numFmtId="0" fontId="29" fillId="0" borderId="13" xfId="0" applyNumberFormat="1" applyFont="1" applyFill="1" applyBorder="1" applyAlignment="1" applyProtection="1">
      <alignment horizontal="left"/>
      <protection locked="0"/>
    </xf>
    <xf numFmtId="0" fontId="29" fillId="0" borderId="17" xfId="0" applyNumberFormat="1" applyFont="1" applyFill="1" applyBorder="1" applyAlignment="1" applyProtection="1">
      <alignment horizontal="left"/>
      <protection locked="0"/>
    </xf>
    <xf numFmtId="0" fontId="29" fillId="0" borderId="14" xfId="0" applyNumberFormat="1" applyFont="1" applyFill="1" applyBorder="1" applyAlignment="1" applyProtection="1">
      <alignment horizontal="left"/>
      <protection locked="0"/>
    </xf>
    <xf numFmtId="0" fontId="29" fillId="0" borderId="13" xfId="0" applyNumberFormat="1" applyFont="1" applyFill="1" applyBorder="1" applyAlignment="1" applyProtection="1">
      <alignment horizontal="center"/>
      <protection locked="0"/>
    </xf>
    <xf numFmtId="0" fontId="29" fillId="0" borderId="17" xfId="0" applyNumberFormat="1" applyFont="1" applyFill="1" applyBorder="1" applyAlignment="1" applyProtection="1">
      <alignment horizontal="center"/>
      <protection locked="0"/>
    </xf>
    <xf numFmtId="0" fontId="29" fillId="0" borderId="14" xfId="0" applyNumberFormat="1" applyFont="1" applyFill="1" applyBorder="1" applyAlignment="1" applyProtection="1">
      <alignment horizontal="center"/>
      <protection locked="0"/>
    </xf>
    <xf numFmtId="16" fontId="29" fillId="0" borderId="6" xfId="0" applyNumberFormat="1" applyFont="1" applyFill="1" applyBorder="1" applyAlignment="1" applyProtection="1">
      <alignment horizontal="left"/>
      <protection locked="0"/>
    </xf>
    <xf numFmtId="16" fontId="29" fillId="0" borderId="8" xfId="0" applyNumberFormat="1" applyFont="1" applyFill="1" applyBorder="1" applyAlignment="1" applyProtection="1">
      <alignment horizontal="left"/>
      <protection locked="0"/>
    </xf>
    <xf numFmtId="0" fontId="33" fillId="0" borderId="6" xfId="0" applyNumberFormat="1" applyFont="1" applyFill="1" applyBorder="1" applyAlignment="1" applyProtection="1">
      <alignment horizontal="center"/>
      <protection locked="0"/>
    </xf>
    <xf numFmtId="0" fontId="33" fillId="0" borderId="8" xfId="0" applyNumberFormat="1" applyFont="1" applyFill="1" applyBorder="1" applyAlignment="1" applyProtection="1">
      <alignment horizontal="center"/>
      <protection locked="0"/>
    </xf>
    <xf numFmtId="0" fontId="33" fillId="0" borderId="13" xfId="0" applyNumberFormat="1" applyFont="1" applyFill="1" applyBorder="1" applyAlignment="1" applyProtection="1">
      <alignment horizontal="center"/>
      <protection locked="0"/>
    </xf>
    <xf numFmtId="0" fontId="33" fillId="0" borderId="14" xfId="0" applyNumberFormat="1" applyFont="1" applyFill="1" applyBorder="1" applyAlignment="1" applyProtection="1">
      <alignment horizontal="center"/>
      <protection locked="0"/>
    </xf>
    <xf numFmtId="0" fontId="60" fillId="0" borderId="0" xfId="0" applyFont="1" applyFill="1" applyBorder="1" applyAlignment="1" applyProtection="1">
      <alignment horizontal="right"/>
      <protection locked="0"/>
    </xf>
    <xf numFmtId="0" fontId="33" fillId="0" borderId="13" xfId="0" applyFont="1" applyFill="1" applyBorder="1" applyAlignment="1" applyProtection="1">
      <alignment horizontal="right"/>
      <protection locked="0"/>
    </xf>
    <xf numFmtId="0" fontId="33" fillId="0" borderId="17" xfId="0" applyFont="1" applyFill="1" applyBorder="1" applyAlignment="1" applyProtection="1">
      <alignment horizontal="right"/>
      <protection locked="0"/>
    </xf>
    <xf numFmtId="0" fontId="35" fillId="0" borderId="24" xfId="0" applyFont="1" applyFill="1" applyBorder="1" applyAlignment="1" applyProtection="1">
      <alignment horizontal="left"/>
      <protection locked="0"/>
    </xf>
    <xf numFmtId="0" fontId="35" fillId="0" borderId="25" xfId="0" applyFont="1" applyFill="1" applyBorder="1" applyAlignment="1" applyProtection="1">
      <alignment horizontal="left"/>
      <protection locked="0"/>
    </xf>
    <xf numFmtId="0" fontId="35" fillId="0" borderId="50" xfId="0" applyFont="1" applyFill="1" applyBorder="1" applyAlignment="1" applyProtection="1">
      <alignment horizontal="left"/>
      <protection locked="0"/>
    </xf>
  </cellXfs>
  <cellStyles count="8">
    <cellStyle name="Euro" xfId="2"/>
    <cellStyle name="Komma" xfId="1" builtinId="3"/>
    <cellStyle name="Prozent" xfId="3" builtinId="5"/>
    <cellStyle name="Prozent 3" xfId="7"/>
    <cellStyle name="Standard" xfId="0" builtinId="0"/>
    <cellStyle name="Standard 2" xfId="5"/>
    <cellStyle name="Standard 3" xfId="6"/>
    <cellStyle name="Währung" xfId="4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47623</xdr:colOff>
      <xdr:row>0</xdr:row>
      <xdr:rowOff>47625</xdr:rowOff>
    </xdr:from>
    <xdr:to>
      <xdr:col>6</xdr:col>
      <xdr:colOff>38101</xdr:colOff>
      <xdr:row>1</xdr:row>
      <xdr:rowOff>48975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4" r="76190" b="82540"/>
        <a:stretch/>
      </xdr:blipFill>
      <xdr:spPr>
        <a:xfrm>
          <a:off x="47623" y="47625"/>
          <a:ext cx="2505078" cy="1087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3</xdr:col>
      <xdr:colOff>1000128</xdr:colOff>
      <xdr:row>1</xdr:row>
      <xdr:rowOff>48975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4" r="76190" b="82540"/>
        <a:stretch/>
      </xdr:blipFill>
      <xdr:spPr>
        <a:xfrm>
          <a:off x="28575" y="47625"/>
          <a:ext cx="2505078" cy="10872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2</xdr:col>
      <xdr:colOff>1924053</xdr:colOff>
      <xdr:row>1</xdr:row>
      <xdr:rowOff>39450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4" r="76190" b="82540"/>
        <a:stretch/>
      </xdr:blipFill>
      <xdr:spPr>
        <a:xfrm>
          <a:off x="28575" y="38100"/>
          <a:ext cx="2505078" cy="108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4</xdr:col>
      <xdr:colOff>123828</xdr:colOff>
      <xdr:row>1</xdr:row>
      <xdr:rowOff>68025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4" r="76190" b="82540"/>
        <a:stretch/>
      </xdr:blipFill>
      <xdr:spPr>
        <a:xfrm>
          <a:off x="38100" y="66675"/>
          <a:ext cx="2505078" cy="1087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4</xdr:col>
      <xdr:colOff>266703</xdr:colOff>
      <xdr:row>1</xdr:row>
      <xdr:rowOff>48975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4" r="76190" b="82540"/>
        <a:stretch/>
      </xdr:blipFill>
      <xdr:spPr>
        <a:xfrm>
          <a:off x="38100" y="47625"/>
          <a:ext cx="2505078" cy="1087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4</xdr:col>
      <xdr:colOff>257178</xdr:colOff>
      <xdr:row>1</xdr:row>
      <xdr:rowOff>20400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4" r="76190" b="82540"/>
        <a:stretch/>
      </xdr:blipFill>
      <xdr:spPr>
        <a:xfrm>
          <a:off x="28575" y="19050"/>
          <a:ext cx="2505078" cy="1087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3</xdr:col>
      <xdr:colOff>733428</xdr:colOff>
      <xdr:row>1</xdr:row>
      <xdr:rowOff>48975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4" r="76190" b="82540"/>
        <a:stretch/>
      </xdr:blipFill>
      <xdr:spPr>
        <a:xfrm>
          <a:off x="47625" y="47625"/>
          <a:ext cx="2505078" cy="1087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19439</xdr:colOff>
      <xdr:row>0</xdr:row>
      <xdr:rowOff>38878</xdr:rowOff>
    </xdr:from>
    <xdr:to>
      <xdr:col>2</xdr:col>
      <xdr:colOff>1960793</xdr:colOff>
      <xdr:row>1</xdr:row>
      <xdr:rowOff>37507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4" r="76190" b="82540"/>
        <a:stretch/>
      </xdr:blipFill>
      <xdr:spPr>
        <a:xfrm>
          <a:off x="19439" y="38878"/>
          <a:ext cx="2505078" cy="1087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3</xdr:col>
      <xdr:colOff>28578</xdr:colOff>
      <xdr:row>1</xdr:row>
      <xdr:rowOff>58500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4" r="76190" b="82540"/>
        <a:stretch/>
      </xdr:blipFill>
      <xdr:spPr>
        <a:xfrm>
          <a:off x="38100" y="57150"/>
          <a:ext cx="2505078" cy="10872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2</xdr:col>
      <xdr:colOff>2266953</xdr:colOff>
      <xdr:row>1</xdr:row>
      <xdr:rowOff>48975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4" r="76190" b="82540"/>
        <a:stretch/>
      </xdr:blipFill>
      <xdr:spPr>
        <a:xfrm>
          <a:off x="28575" y="47625"/>
          <a:ext cx="2505078" cy="10872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2</xdr:col>
      <xdr:colOff>66678</xdr:colOff>
      <xdr:row>1</xdr:row>
      <xdr:rowOff>48975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4" r="76190" b="82540"/>
        <a:stretch/>
      </xdr:blipFill>
      <xdr:spPr>
        <a:xfrm>
          <a:off x="28575" y="47625"/>
          <a:ext cx="2505078" cy="108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vmlDrawing" Target="../drawings/vmlDrawing9.vm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vmlDrawing" Target="../drawings/vmlDrawing10.vml"/><Relationship Id="rId4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vmlDrawing" Target="../drawings/vmlDrawing4.vm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5" Type="http://schemas.openxmlformats.org/officeDocument/2006/relationships/vmlDrawing" Target="../drawings/vmlDrawing6.vm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5" Type="http://schemas.openxmlformats.org/officeDocument/2006/relationships/vmlDrawing" Target="../drawings/vmlDrawing7.vm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5" Type="http://schemas.openxmlformats.org/officeDocument/2006/relationships/vmlDrawing" Target="../drawings/vmlDrawing8.vm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showGridLines="0" view="pageLayout" topLeftCell="A22" zoomScaleNormal="93" workbookViewId="0">
      <selection activeCell="B6" sqref="B6"/>
    </sheetView>
  </sheetViews>
  <sheetFormatPr baseColWidth="10" defaultRowHeight="12.75" x14ac:dyDescent="0.2"/>
  <cols>
    <col min="1" max="1" width="2" style="405" customWidth="1"/>
    <col min="2" max="2" width="3" style="405" customWidth="1"/>
    <col min="3" max="3" width="4.85546875" style="405" customWidth="1"/>
    <col min="4" max="4" width="3" style="405" customWidth="1"/>
    <col min="5" max="5" width="13" style="405" customWidth="1"/>
    <col min="6" max="6" width="10" style="405" customWidth="1"/>
    <col min="7" max="7" width="11.140625" style="405" customWidth="1"/>
    <col min="8" max="8" width="2" style="405" customWidth="1"/>
    <col min="9" max="9" width="12.28515625" style="405" customWidth="1"/>
    <col min="10" max="10" width="1.85546875" style="405" customWidth="1"/>
    <col min="11" max="11" width="12.140625" style="405" customWidth="1"/>
    <col min="12" max="12" width="6.7109375" style="405" customWidth="1"/>
    <col min="13" max="13" width="16.140625" style="405" customWidth="1"/>
    <col min="14" max="14" width="6.42578125" style="405" customWidth="1"/>
    <col min="15" max="15" width="6.5703125" style="405" customWidth="1"/>
    <col min="16" max="16384" width="11.42578125" style="405"/>
  </cols>
  <sheetData>
    <row r="1" spans="1:16" ht="85.5" customHeight="1" x14ac:dyDescent="0.2">
      <c r="A1" s="708"/>
      <c r="B1" s="708"/>
      <c r="C1" s="708"/>
      <c r="D1" s="708"/>
      <c r="E1" s="708"/>
      <c r="F1" s="708"/>
      <c r="G1" s="709" t="s">
        <v>433</v>
      </c>
      <c r="H1" s="710"/>
      <c r="I1" s="710"/>
      <c r="J1" s="710"/>
      <c r="K1" s="710"/>
      <c r="L1" s="710"/>
      <c r="M1" s="711" t="s">
        <v>434</v>
      </c>
      <c r="N1" s="712"/>
      <c r="O1" s="712"/>
    </row>
    <row r="2" spans="1:16" ht="10.5" customHeight="1" x14ac:dyDescent="0.2"/>
    <row r="3" spans="1:16" ht="9" customHeight="1" x14ac:dyDescent="0.35">
      <c r="A3" s="401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3"/>
      <c r="P3" s="404"/>
    </row>
    <row r="4" spans="1:16" ht="15.75" customHeight="1" x14ac:dyDescent="0.35">
      <c r="A4" s="406"/>
      <c r="B4" s="407" t="s">
        <v>312</v>
      </c>
      <c r="C4" s="407"/>
      <c r="D4" s="407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9"/>
      <c r="P4" s="404"/>
    </row>
    <row r="5" spans="1:16" ht="17.25" customHeight="1" x14ac:dyDescent="0.35">
      <c r="A5" s="406"/>
      <c r="B5" s="407" t="s">
        <v>451</v>
      </c>
      <c r="C5" s="407"/>
      <c r="D5" s="407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9"/>
      <c r="P5" s="404"/>
    </row>
    <row r="6" spans="1:16" ht="17.25" customHeight="1" x14ac:dyDescent="0.35">
      <c r="A6" s="406"/>
      <c r="B6" s="407" t="s">
        <v>418</v>
      </c>
      <c r="C6" s="407"/>
      <c r="D6" s="407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9"/>
      <c r="P6" s="404"/>
    </row>
    <row r="7" spans="1:16" ht="21.75" customHeight="1" x14ac:dyDescent="0.2">
      <c r="A7" s="410"/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2"/>
      <c r="P7" s="404"/>
    </row>
    <row r="8" spans="1:16" x14ac:dyDescent="0.2">
      <c r="A8" s="410"/>
      <c r="B8" s="413"/>
      <c r="C8" s="413"/>
      <c r="D8" s="413"/>
      <c r="E8" s="698"/>
      <c r="F8" s="413"/>
      <c r="G8" s="413"/>
      <c r="H8" s="413"/>
      <c r="I8" s="413"/>
      <c r="J8" s="413"/>
      <c r="K8" s="413"/>
      <c r="L8" s="413"/>
      <c r="M8" s="413"/>
      <c r="N8" s="413"/>
      <c r="O8" s="412"/>
      <c r="P8" s="404"/>
    </row>
    <row r="9" spans="1:16" ht="17.25" x14ac:dyDescent="0.3">
      <c r="A9" s="414"/>
      <c r="B9" s="219" t="s">
        <v>213</v>
      </c>
      <c r="C9" s="219"/>
      <c r="D9" s="219"/>
      <c r="E9" s="219"/>
      <c r="F9" s="219"/>
      <c r="G9" s="219"/>
      <c r="H9" s="219"/>
      <c r="I9" s="219"/>
      <c r="J9" s="219"/>
      <c r="K9" s="415"/>
      <c r="L9" s="415"/>
      <c r="M9" s="416"/>
      <c r="N9" s="219"/>
      <c r="O9" s="417"/>
      <c r="P9" s="404"/>
    </row>
    <row r="10" spans="1:16" ht="17.25" x14ac:dyDescent="0.3">
      <c r="A10" s="414"/>
      <c r="B10" s="219" t="s">
        <v>214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417"/>
      <c r="P10" s="404"/>
    </row>
    <row r="11" spans="1:16" ht="17.25" x14ac:dyDescent="0.3">
      <c r="A11" s="414"/>
      <c r="B11" s="212" t="s">
        <v>215</v>
      </c>
      <c r="C11" s="212"/>
      <c r="D11" s="212"/>
      <c r="E11" s="212"/>
      <c r="F11" s="212"/>
      <c r="G11" s="219"/>
      <c r="H11" s="219"/>
      <c r="I11" s="219"/>
      <c r="J11" s="219"/>
      <c r="K11" s="219"/>
      <c r="L11" s="219"/>
      <c r="M11" s="219"/>
      <c r="N11" s="219"/>
      <c r="O11" s="417"/>
      <c r="P11" s="404"/>
    </row>
    <row r="12" spans="1:16" ht="17.25" x14ac:dyDescent="0.3">
      <c r="A12" s="414"/>
      <c r="B12" s="213" t="s">
        <v>445</v>
      </c>
      <c r="C12" s="213"/>
      <c r="D12" s="214"/>
      <c r="E12" s="214"/>
      <c r="F12" s="214"/>
      <c r="G12" s="219"/>
      <c r="H12" s="219" t="s">
        <v>216</v>
      </c>
      <c r="I12" s="219"/>
      <c r="J12" s="219"/>
      <c r="K12" s="219"/>
      <c r="L12" s="219"/>
      <c r="M12" s="219"/>
      <c r="N12" s="219"/>
      <c r="O12" s="417"/>
      <c r="P12" s="404"/>
    </row>
    <row r="13" spans="1:16" ht="17.25" x14ac:dyDescent="0.3">
      <c r="A13" s="414"/>
      <c r="B13" s="213"/>
      <c r="C13" s="213"/>
      <c r="D13" s="214"/>
      <c r="E13" s="214"/>
      <c r="F13" s="214"/>
      <c r="G13" s="418"/>
      <c r="H13" s="219" t="s">
        <v>217</v>
      </c>
      <c r="I13" s="219"/>
      <c r="J13" s="219"/>
      <c r="K13" s="214"/>
      <c r="L13" s="214"/>
      <c r="M13" s="214"/>
      <c r="N13" s="214"/>
      <c r="O13" s="417"/>
      <c r="P13" s="404"/>
    </row>
    <row r="14" spans="1:16" ht="17.25" x14ac:dyDescent="0.3">
      <c r="A14" s="414"/>
      <c r="B14" s="419"/>
      <c r="C14" s="419"/>
      <c r="D14" s="4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417"/>
      <c r="P14" s="404"/>
    </row>
    <row r="15" spans="1:16" ht="17.25" x14ac:dyDescent="0.3">
      <c r="A15" s="414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417"/>
      <c r="P15" s="404"/>
    </row>
    <row r="16" spans="1:16" ht="17.25" x14ac:dyDescent="0.3">
      <c r="A16" s="414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417"/>
      <c r="P16" s="404"/>
    </row>
    <row r="17" spans="1:16" ht="13.5" customHeight="1" x14ac:dyDescent="0.3">
      <c r="A17" s="414"/>
      <c r="B17" s="219" t="s">
        <v>4</v>
      </c>
      <c r="C17" s="219"/>
      <c r="D17" s="219"/>
      <c r="E17" s="219"/>
      <c r="F17" s="219"/>
      <c r="G17" s="215"/>
      <c r="H17" s="216"/>
      <c r="I17" s="216"/>
      <c r="J17" s="216"/>
      <c r="K17" s="216"/>
      <c r="L17" s="216"/>
      <c r="M17" s="216"/>
      <c r="N17" s="216"/>
      <c r="O17" s="417"/>
      <c r="P17" s="404"/>
    </row>
    <row r="18" spans="1:16" ht="19.5" customHeight="1" x14ac:dyDescent="0.3">
      <c r="A18" s="414"/>
      <c r="B18" s="219"/>
      <c r="C18" s="219"/>
      <c r="D18" s="219"/>
      <c r="E18" s="219"/>
      <c r="F18" s="219"/>
      <c r="G18" s="214"/>
      <c r="H18" s="216"/>
      <c r="I18" s="216"/>
      <c r="J18" s="216"/>
      <c r="K18" s="216"/>
      <c r="L18" s="216"/>
      <c r="M18" s="216"/>
      <c r="N18" s="216"/>
      <c r="O18" s="417"/>
      <c r="P18" s="404"/>
    </row>
    <row r="19" spans="1:16" ht="6.75" customHeight="1" x14ac:dyDescent="0.3">
      <c r="A19" s="414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417"/>
      <c r="P19" s="404"/>
    </row>
    <row r="20" spans="1:16" ht="13.5" customHeight="1" x14ac:dyDescent="0.3">
      <c r="A20" s="414"/>
      <c r="B20" s="219" t="s">
        <v>218</v>
      </c>
      <c r="C20" s="219"/>
      <c r="D20" s="219"/>
      <c r="E20" s="219"/>
      <c r="F20" s="219"/>
      <c r="G20" s="217"/>
      <c r="H20" s="216"/>
      <c r="I20" s="216"/>
      <c r="J20" s="216"/>
      <c r="K20" s="216"/>
      <c r="L20" s="216"/>
      <c r="M20" s="216"/>
      <c r="N20" s="216"/>
      <c r="O20" s="417"/>
      <c r="P20" s="404"/>
    </row>
    <row r="21" spans="1:16" ht="6.75" customHeight="1" x14ac:dyDescent="0.3">
      <c r="A21" s="414"/>
      <c r="B21" s="219"/>
      <c r="C21" s="219"/>
      <c r="D21" s="219"/>
      <c r="E21" s="219"/>
      <c r="F21" s="219"/>
      <c r="G21" s="218"/>
      <c r="H21" s="219"/>
      <c r="I21" s="219"/>
      <c r="J21" s="219"/>
      <c r="K21" s="219"/>
      <c r="L21" s="219"/>
      <c r="M21" s="219"/>
      <c r="N21" s="219"/>
      <c r="O21" s="417"/>
      <c r="P21" s="404"/>
    </row>
    <row r="22" spans="1:16" ht="13.5" customHeight="1" x14ac:dyDescent="0.3">
      <c r="A22" s="414"/>
      <c r="B22" s="219" t="s">
        <v>219</v>
      </c>
      <c r="C22" s="219"/>
      <c r="D22" s="219"/>
      <c r="E22" s="220"/>
      <c r="F22" s="420"/>
      <c r="G22" s="221"/>
      <c r="H22" s="420" t="s">
        <v>222</v>
      </c>
      <c r="I22" s="222"/>
      <c r="J22" s="227"/>
      <c r="K22" s="219"/>
      <c r="L22" s="219"/>
      <c r="M22" s="219"/>
      <c r="N22" s="219"/>
      <c r="O22" s="417"/>
      <c r="P22" s="404"/>
    </row>
    <row r="23" spans="1:16" ht="9" customHeight="1" x14ac:dyDescent="0.3">
      <c r="A23" s="414"/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417"/>
      <c r="P23" s="404"/>
    </row>
    <row r="24" spans="1:16" ht="13.5" customHeight="1" x14ac:dyDescent="0.3">
      <c r="A24" s="414"/>
      <c r="B24" s="219" t="s">
        <v>220</v>
      </c>
      <c r="C24" s="219"/>
      <c r="D24" s="219"/>
      <c r="E24" s="219"/>
      <c r="F24" s="219"/>
      <c r="G24" s="217"/>
      <c r="H24" s="216"/>
      <c r="I24" s="216"/>
      <c r="J24" s="216"/>
      <c r="K24" s="216"/>
      <c r="L24" s="216"/>
      <c r="M24" s="216"/>
      <c r="N24" s="216"/>
      <c r="O24" s="417"/>
      <c r="P24" s="404"/>
    </row>
    <row r="25" spans="1:16" ht="19.5" customHeight="1" x14ac:dyDescent="0.3">
      <c r="A25" s="414"/>
      <c r="B25" s="219"/>
      <c r="C25" s="219"/>
      <c r="D25" s="219"/>
      <c r="E25" s="219"/>
      <c r="F25" s="219"/>
      <c r="G25" s="214"/>
      <c r="H25" s="216"/>
      <c r="I25" s="216"/>
      <c r="J25" s="216"/>
      <c r="K25" s="216"/>
      <c r="L25" s="216"/>
      <c r="M25" s="216"/>
      <c r="N25" s="216"/>
      <c r="O25" s="417"/>
      <c r="P25" s="404"/>
    </row>
    <row r="26" spans="1:16" ht="6.75" customHeight="1" x14ac:dyDescent="0.3">
      <c r="A26" s="414"/>
      <c r="B26" s="219"/>
      <c r="C26" s="219"/>
      <c r="D26" s="219"/>
      <c r="E26" s="219"/>
      <c r="F26" s="219"/>
      <c r="G26" s="218"/>
      <c r="H26" s="219"/>
      <c r="I26" s="219"/>
      <c r="J26" s="219"/>
      <c r="K26" s="219"/>
      <c r="L26" s="219"/>
      <c r="M26" s="219"/>
      <c r="N26" s="219"/>
      <c r="O26" s="417"/>
      <c r="P26" s="404"/>
    </row>
    <row r="27" spans="1:16" ht="13.5" customHeight="1" x14ac:dyDescent="0.3">
      <c r="A27" s="414"/>
      <c r="B27" s="219" t="s">
        <v>221</v>
      </c>
      <c r="C27" s="219"/>
      <c r="D27" s="219"/>
      <c r="E27" s="219"/>
      <c r="F27" s="219"/>
      <c r="G27" s="217"/>
      <c r="H27" s="214"/>
      <c r="I27" s="214"/>
      <c r="J27" s="214"/>
      <c r="K27" s="214"/>
      <c r="L27" s="214"/>
      <c r="M27" s="214"/>
      <c r="N27" s="214"/>
      <c r="O27" s="417"/>
      <c r="P27" s="404"/>
    </row>
    <row r="28" spans="1:16" ht="9" customHeight="1" x14ac:dyDescent="0.3">
      <c r="A28" s="414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417"/>
      <c r="P28" s="404"/>
    </row>
    <row r="29" spans="1:16" ht="13.5" customHeight="1" x14ac:dyDescent="0.3">
      <c r="A29" s="414"/>
      <c r="B29" s="219" t="s">
        <v>219</v>
      </c>
      <c r="C29" s="219"/>
      <c r="D29" s="219"/>
      <c r="G29" s="221"/>
      <c r="H29" s="420" t="s">
        <v>222</v>
      </c>
      <c r="I29" s="222"/>
      <c r="J29" s="219"/>
      <c r="K29" s="219" t="s">
        <v>367</v>
      </c>
      <c r="L29" s="214"/>
      <c r="M29" s="216"/>
      <c r="N29" s="216"/>
      <c r="O29" s="417"/>
      <c r="P29" s="404"/>
    </row>
    <row r="30" spans="1:16" ht="9" customHeight="1" x14ac:dyDescent="0.3">
      <c r="A30" s="414"/>
      <c r="B30" s="219"/>
      <c r="C30" s="219"/>
      <c r="D30" s="219"/>
      <c r="E30" s="219"/>
      <c r="F30" s="219"/>
      <c r="G30" s="421"/>
      <c r="H30" s="219"/>
      <c r="I30" s="219"/>
      <c r="J30" s="219"/>
      <c r="K30" s="219"/>
      <c r="L30" s="219"/>
      <c r="M30" s="219"/>
      <c r="N30" s="219"/>
      <c r="O30" s="417"/>
      <c r="P30" s="404"/>
    </row>
    <row r="31" spans="1:16" ht="13.5" customHeight="1" x14ac:dyDescent="0.3">
      <c r="A31" s="414"/>
      <c r="B31" s="219" t="s">
        <v>223</v>
      </c>
      <c r="C31" s="219"/>
      <c r="D31" s="219"/>
      <c r="E31" s="219"/>
      <c r="F31" s="219"/>
      <c r="G31" s="217"/>
      <c r="H31" s="216"/>
      <c r="I31" s="216"/>
      <c r="J31" s="216"/>
      <c r="K31" s="216"/>
      <c r="L31" s="216"/>
      <c r="M31" s="216"/>
      <c r="N31" s="216"/>
      <c r="O31" s="417"/>
      <c r="P31" s="404"/>
    </row>
    <row r="32" spans="1:16" ht="19.5" customHeight="1" x14ac:dyDescent="0.3">
      <c r="A32" s="414"/>
      <c r="B32" s="219"/>
      <c r="C32" s="219"/>
      <c r="D32" s="219"/>
      <c r="E32" s="219"/>
      <c r="F32" s="219"/>
      <c r="G32" s="217"/>
      <c r="H32" s="216"/>
      <c r="I32" s="216"/>
      <c r="J32" s="216"/>
      <c r="K32" s="216"/>
      <c r="L32" s="216"/>
      <c r="M32" s="216"/>
      <c r="N32" s="216"/>
      <c r="O32" s="417"/>
      <c r="P32" s="404"/>
    </row>
    <row r="33" spans="1:16" ht="9" customHeight="1" x14ac:dyDescent="0.3">
      <c r="A33" s="414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417"/>
      <c r="P33" s="404"/>
    </row>
    <row r="34" spans="1:16" ht="12.75" customHeight="1" x14ac:dyDescent="0.3">
      <c r="A34" s="414"/>
      <c r="B34" s="4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417"/>
      <c r="P34" s="404"/>
    </row>
    <row r="35" spans="1:16" ht="4.5" customHeight="1" x14ac:dyDescent="0.3">
      <c r="A35" s="414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417"/>
      <c r="P35" s="404"/>
    </row>
    <row r="36" spans="1:16" ht="13.5" customHeight="1" x14ac:dyDescent="0.3">
      <c r="A36" s="414"/>
      <c r="B36" s="422" t="s">
        <v>224</v>
      </c>
      <c r="C36" s="219"/>
      <c r="D36" s="219"/>
      <c r="E36" s="219"/>
      <c r="F36" s="219"/>
      <c r="G36" s="219"/>
      <c r="H36" s="219"/>
      <c r="I36" s="219"/>
      <c r="J36" s="219"/>
      <c r="K36" s="223"/>
      <c r="L36" s="423"/>
      <c r="M36" s="223"/>
      <c r="N36" s="219"/>
      <c r="O36" s="417"/>
      <c r="P36" s="404"/>
    </row>
    <row r="37" spans="1:16" ht="13.5" customHeight="1" x14ac:dyDescent="0.3">
      <c r="A37" s="414"/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424"/>
      <c r="N37" s="219"/>
      <c r="O37" s="417"/>
      <c r="P37" s="404"/>
    </row>
    <row r="38" spans="1:16" ht="13.5" customHeight="1" x14ac:dyDescent="0.3">
      <c r="A38" s="414"/>
      <c r="B38" s="419" t="s">
        <v>302</v>
      </c>
      <c r="C38" s="219"/>
      <c r="D38" s="219"/>
      <c r="E38" s="219"/>
      <c r="F38" s="219"/>
      <c r="G38" s="219"/>
      <c r="H38" s="219"/>
      <c r="I38" s="219"/>
      <c r="J38" s="219"/>
      <c r="K38" s="425" t="s">
        <v>225</v>
      </c>
      <c r="L38" s="426"/>
      <c r="M38" s="207"/>
      <c r="N38" s="219"/>
      <c r="O38" s="417"/>
      <c r="P38" s="404"/>
    </row>
    <row r="39" spans="1:16" ht="18" customHeight="1" x14ac:dyDescent="0.3">
      <c r="A39" s="414"/>
      <c r="B39" s="219"/>
      <c r="C39" s="219"/>
      <c r="D39" s="427" t="s">
        <v>303</v>
      </c>
      <c r="E39" s="427"/>
      <c r="F39" s="427"/>
      <c r="G39" s="427"/>
      <c r="H39" s="427"/>
      <c r="I39" s="427"/>
      <c r="J39" s="427"/>
      <c r="K39" s="207"/>
      <c r="L39" s="425" t="s">
        <v>3</v>
      </c>
      <c r="M39" s="207"/>
      <c r="N39" s="219"/>
      <c r="O39" s="417"/>
      <c r="P39" s="404"/>
    </row>
    <row r="40" spans="1:16" ht="13.5" customHeight="1" x14ac:dyDescent="0.3">
      <c r="A40" s="414"/>
      <c r="B40" s="219"/>
      <c r="C40" s="219"/>
      <c r="D40" s="427"/>
      <c r="E40" s="427"/>
      <c r="F40" s="427"/>
      <c r="G40" s="427"/>
      <c r="H40" s="427"/>
      <c r="I40" s="427"/>
      <c r="J40" s="427"/>
      <c r="K40" s="428"/>
      <c r="L40" s="425"/>
      <c r="M40" s="208"/>
      <c r="N40" s="219"/>
      <c r="O40" s="417"/>
      <c r="P40" s="404"/>
    </row>
    <row r="41" spans="1:16" ht="13.5" customHeight="1" x14ac:dyDescent="0.3">
      <c r="A41" s="414"/>
      <c r="B41" s="419" t="s">
        <v>429</v>
      </c>
      <c r="C41" s="219"/>
      <c r="D41" s="219"/>
      <c r="E41" s="219"/>
      <c r="F41" s="219"/>
      <c r="G41" s="219"/>
      <c r="H41" s="219"/>
      <c r="I41" s="219"/>
      <c r="J41" s="219"/>
      <c r="K41" s="429"/>
      <c r="L41" s="423"/>
      <c r="M41" s="430"/>
      <c r="N41" s="219"/>
      <c r="O41" s="417"/>
      <c r="P41" s="404"/>
    </row>
    <row r="42" spans="1:16" ht="13.5" customHeight="1" x14ac:dyDescent="0.3">
      <c r="A42" s="414"/>
      <c r="B42" s="219"/>
      <c r="C42" s="219"/>
      <c r="D42" s="427" t="s">
        <v>304</v>
      </c>
      <c r="E42" s="427"/>
      <c r="F42" s="427"/>
      <c r="G42" s="427"/>
      <c r="H42" s="427"/>
      <c r="I42" s="427"/>
      <c r="J42" s="427"/>
      <c r="K42" s="207"/>
      <c r="L42" s="425" t="s">
        <v>3</v>
      </c>
      <c r="M42" s="207"/>
      <c r="N42" s="427"/>
      <c r="O42" s="417"/>
      <c r="P42" s="404"/>
    </row>
    <row r="43" spans="1:16" ht="13.5" customHeight="1" x14ac:dyDescent="0.3">
      <c r="A43" s="414"/>
      <c r="B43" s="219"/>
      <c r="C43" s="219"/>
      <c r="D43" s="219"/>
      <c r="E43" s="219"/>
      <c r="F43" s="219"/>
      <c r="G43" s="219"/>
      <c r="H43" s="219"/>
      <c r="I43" s="224"/>
      <c r="J43" s="224"/>
      <c r="K43" s="431"/>
      <c r="L43" s="432"/>
      <c r="M43" s="225"/>
      <c r="N43" s="219"/>
      <c r="O43" s="417"/>
      <c r="P43" s="404"/>
    </row>
    <row r="44" spans="1:16" ht="13.5" customHeight="1" x14ac:dyDescent="0.3">
      <c r="A44" s="414"/>
      <c r="B44" s="219"/>
      <c r="C44" s="433" t="s">
        <v>226</v>
      </c>
      <c r="D44" s="433"/>
      <c r="E44" s="219"/>
      <c r="F44" s="219"/>
      <c r="G44" s="219"/>
      <c r="H44" s="427"/>
      <c r="I44" s="427"/>
      <c r="J44" s="434"/>
      <c r="K44" s="435"/>
      <c r="L44" s="436" t="s">
        <v>308</v>
      </c>
      <c r="M44" s="201"/>
      <c r="N44" s="425" t="s">
        <v>204</v>
      </c>
      <c r="O44" s="417"/>
      <c r="P44" s="404"/>
    </row>
    <row r="45" spans="1:16" ht="8.25" customHeight="1" x14ac:dyDescent="0.3">
      <c r="A45" s="414"/>
      <c r="B45" s="219"/>
      <c r="C45" s="219"/>
      <c r="D45" s="219"/>
      <c r="E45" s="219"/>
      <c r="F45" s="219"/>
      <c r="G45" s="226"/>
      <c r="H45" s="200"/>
      <c r="I45" s="427"/>
      <c r="J45" s="427"/>
      <c r="K45" s="428"/>
      <c r="L45" s="425"/>
      <c r="M45" s="204"/>
      <c r="N45" s="425"/>
      <c r="O45" s="417"/>
      <c r="P45" s="404"/>
    </row>
    <row r="46" spans="1:16" ht="13.5" customHeight="1" x14ac:dyDescent="0.3">
      <c r="A46" s="414"/>
      <c r="B46" s="219"/>
      <c r="C46" s="219"/>
      <c r="D46" s="427"/>
      <c r="E46" s="427"/>
      <c r="F46" s="427"/>
      <c r="G46" s="437"/>
      <c r="H46" s="425"/>
      <c r="I46" s="436" t="s">
        <v>227</v>
      </c>
      <c r="J46" s="203"/>
      <c r="K46" s="209"/>
      <c r="L46" s="425" t="s">
        <v>204</v>
      </c>
      <c r="M46" s="204"/>
      <c r="N46" s="425"/>
      <c r="O46" s="417"/>
      <c r="P46" s="404"/>
    </row>
    <row r="47" spans="1:16" ht="12" customHeight="1" x14ac:dyDescent="0.3">
      <c r="A47" s="414"/>
      <c r="B47" s="219"/>
      <c r="C47" s="219"/>
      <c r="D47" s="219"/>
      <c r="E47" s="219"/>
      <c r="F47" s="423"/>
      <c r="G47" s="438"/>
      <c r="H47" s="425"/>
      <c r="I47" s="203"/>
      <c r="J47" s="203"/>
      <c r="K47" s="439"/>
      <c r="L47" s="425"/>
      <c r="M47" s="204"/>
      <c r="N47" s="425"/>
      <c r="O47" s="417"/>
      <c r="P47" s="404"/>
    </row>
    <row r="48" spans="1:16" ht="13.5" customHeight="1" x14ac:dyDescent="0.3">
      <c r="A48" s="414"/>
      <c r="B48" s="219"/>
      <c r="C48" s="433" t="s">
        <v>228</v>
      </c>
      <c r="D48" s="433"/>
      <c r="E48" s="219"/>
      <c r="F48" s="219"/>
      <c r="G48" s="219"/>
      <c r="H48" s="219"/>
      <c r="I48" s="219"/>
      <c r="J48" s="219"/>
      <c r="K48" s="440"/>
      <c r="L48" s="440"/>
      <c r="M48" s="440"/>
      <c r="N48" s="440"/>
      <c r="O48" s="441"/>
      <c r="P48" s="404"/>
    </row>
    <row r="49" spans="1:16" ht="21.75" customHeight="1" x14ac:dyDescent="0.3">
      <c r="A49" s="414"/>
      <c r="B49" s="427"/>
      <c r="C49" s="427"/>
      <c r="D49" s="427"/>
      <c r="E49" s="427"/>
      <c r="F49" s="427"/>
      <c r="G49" s="202"/>
      <c r="H49" s="200"/>
      <c r="I49" s="427"/>
      <c r="J49" s="427"/>
      <c r="K49" s="428"/>
      <c r="L49" s="436" t="s">
        <v>305</v>
      </c>
      <c r="M49" s="201"/>
      <c r="N49" s="425" t="s">
        <v>204</v>
      </c>
      <c r="O49" s="442"/>
      <c r="P49" s="404"/>
    </row>
    <row r="50" spans="1:16" ht="18" customHeight="1" x14ac:dyDescent="0.3">
      <c r="A50" s="414"/>
      <c r="B50" s="427"/>
      <c r="C50" s="427"/>
      <c r="D50" s="427"/>
      <c r="E50" s="427"/>
      <c r="F50" s="427"/>
      <c r="G50" s="437"/>
      <c r="H50" s="425"/>
      <c r="I50" s="436" t="s">
        <v>229</v>
      </c>
      <c r="J50" s="203"/>
      <c r="K50" s="209"/>
      <c r="L50" s="425" t="s">
        <v>204</v>
      </c>
      <c r="M50" s="204"/>
      <c r="N50" s="427"/>
      <c r="O50" s="442"/>
      <c r="P50" s="404"/>
    </row>
    <row r="51" spans="1:16" ht="8.25" customHeight="1" x14ac:dyDescent="0.3">
      <c r="A51" s="414"/>
      <c r="B51" s="427"/>
      <c r="C51" s="427"/>
      <c r="D51" s="427"/>
      <c r="E51" s="427"/>
      <c r="F51" s="427"/>
      <c r="G51" s="437"/>
      <c r="H51" s="425"/>
      <c r="I51" s="436"/>
      <c r="J51" s="203"/>
      <c r="K51" s="208"/>
      <c r="L51" s="425"/>
      <c r="M51" s="204"/>
      <c r="N51" s="427"/>
      <c r="O51" s="442"/>
      <c r="P51" s="404"/>
    </row>
    <row r="52" spans="1:16" ht="21.75" customHeight="1" x14ac:dyDescent="0.3">
      <c r="A52" s="414"/>
      <c r="B52" s="427"/>
      <c r="C52" s="427"/>
      <c r="D52" s="427"/>
      <c r="E52" s="427"/>
      <c r="F52" s="427"/>
      <c r="G52" s="202"/>
      <c r="H52" s="200"/>
      <c r="I52" s="427"/>
      <c r="J52" s="427"/>
      <c r="K52" s="428"/>
      <c r="L52" s="436" t="s">
        <v>306</v>
      </c>
      <c r="M52" s="201"/>
      <c r="N52" s="425" t="s">
        <v>204</v>
      </c>
      <c r="O52" s="442"/>
      <c r="P52" s="404"/>
    </row>
    <row r="53" spans="1:16" ht="18" customHeight="1" x14ac:dyDescent="0.3">
      <c r="A53" s="414"/>
      <c r="B53" s="427"/>
      <c r="C53" s="427"/>
      <c r="D53" s="427"/>
      <c r="E53" s="427"/>
      <c r="F53" s="427"/>
      <c r="G53" s="437"/>
      <c r="H53" s="425"/>
      <c r="I53" s="436" t="s">
        <v>229</v>
      </c>
      <c r="J53" s="203"/>
      <c r="K53" s="209"/>
      <c r="L53" s="425" t="s">
        <v>204</v>
      </c>
      <c r="M53" s="204"/>
      <c r="N53" s="427"/>
      <c r="O53" s="442"/>
      <c r="P53" s="404"/>
    </row>
    <row r="54" spans="1:16" ht="8.25" customHeight="1" x14ac:dyDescent="0.3">
      <c r="A54" s="414"/>
      <c r="B54" s="427"/>
      <c r="C54" s="427"/>
      <c r="D54" s="427"/>
      <c r="E54" s="427"/>
      <c r="F54" s="427"/>
      <c r="G54" s="437"/>
      <c r="H54" s="425"/>
      <c r="I54" s="436"/>
      <c r="J54" s="203"/>
      <c r="K54" s="208"/>
      <c r="L54" s="425"/>
      <c r="M54" s="204"/>
      <c r="N54" s="427"/>
      <c r="O54" s="442"/>
      <c r="P54" s="404"/>
    </row>
    <row r="55" spans="1:16" ht="21.75" customHeight="1" x14ac:dyDescent="0.3">
      <c r="A55" s="414"/>
      <c r="B55" s="427"/>
      <c r="C55" s="427"/>
      <c r="D55" s="427"/>
      <c r="E55" s="427"/>
      <c r="F55" s="427"/>
      <c r="G55" s="202"/>
      <c r="H55" s="200"/>
      <c r="I55" s="427"/>
      <c r="J55" s="427"/>
      <c r="K55" s="428"/>
      <c r="L55" s="436" t="s">
        <v>307</v>
      </c>
      <c r="M55" s="201"/>
      <c r="N55" s="425" t="s">
        <v>204</v>
      </c>
      <c r="O55" s="442"/>
      <c r="P55" s="404"/>
    </row>
    <row r="56" spans="1:16" ht="18" customHeight="1" x14ac:dyDescent="0.3">
      <c r="A56" s="414"/>
      <c r="B56" s="427"/>
      <c r="C56" s="427"/>
      <c r="D56" s="427"/>
      <c r="E56" s="427"/>
      <c r="F56" s="427"/>
      <c r="G56" s="437"/>
      <c r="H56" s="425"/>
      <c r="I56" s="436" t="s">
        <v>229</v>
      </c>
      <c r="J56" s="203"/>
      <c r="K56" s="209"/>
      <c r="L56" s="425" t="s">
        <v>204</v>
      </c>
      <c r="M56" s="204"/>
      <c r="N56" s="427"/>
      <c r="O56" s="442"/>
      <c r="P56" s="404"/>
    </row>
    <row r="57" spans="1:16" ht="8.25" customHeight="1" x14ac:dyDescent="0.3">
      <c r="A57" s="414"/>
      <c r="B57" s="427"/>
      <c r="C57" s="427"/>
      <c r="D57" s="427"/>
      <c r="E57" s="427"/>
      <c r="F57" s="427"/>
      <c r="G57" s="437"/>
      <c r="H57" s="425"/>
      <c r="I57" s="436"/>
      <c r="J57" s="203"/>
      <c r="K57" s="208"/>
      <c r="L57" s="425"/>
      <c r="M57" s="204"/>
      <c r="N57" s="427"/>
      <c r="O57" s="442"/>
      <c r="P57" s="404"/>
    </row>
    <row r="58" spans="1:16" ht="21.75" customHeight="1" x14ac:dyDescent="0.3">
      <c r="A58" s="414"/>
      <c r="B58" s="427"/>
      <c r="C58" s="427"/>
      <c r="D58" s="427"/>
      <c r="E58" s="427"/>
      <c r="F58" s="425"/>
      <c r="G58" s="202"/>
      <c r="H58" s="200"/>
      <c r="I58" s="427"/>
      <c r="J58" s="427"/>
      <c r="K58" s="428"/>
      <c r="L58" s="436" t="s">
        <v>428</v>
      </c>
      <c r="M58" s="201"/>
      <c r="N58" s="425" t="s">
        <v>204</v>
      </c>
      <c r="O58" s="442"/>
      <c r="P58" s="404"/>
    </row>
    <row r="59" spans="1:16" ht="9" customHeight="1" x14ac:dyDescent="0.3">
      <c r="A59" s="414"/>
      <c r="B59" s="427"/>
      <c r="C59" s="427"/>
      <c r="D59" s="427"/>
      <c r="E59" s="427"/>
      <c r="F59" s="427"/>
      <c r="G59" s="427"/>
      <c r="H59" s="427"/>
      <c r="I59" s="427"/>
      <c r="J59" s="427"/>
      <c r="K59" s="427"/>
      <c r="L59" s="425"/>
      <c r="M59" s="205"/>
      <c r="N59" s="427"/>
      <c r="O59" s="442"/>
      <c r="P59" s="404"/>
    </row>
    <row r="60" spans="1:16" ht="24.75" customHeight="1" x14ac:dyDescent="0.3">
      <c r="A60" s="414"/>
      <c r="B60" s="427" t="s">
        <v>230</v>
      </c>
      <c r="C60" s="427"/>
      <c r="D60" s="427"/>
      <c r="E60" s="427"/>
      <c r="F60" s="427"/>
      <c r="G60" s="427"/>
      <c r="H60" s="427"/>
      <c r="I60" s="427"/>
      <c r="J60" s="427"/>
      <c r="K60" s="427"/>
      <c r="L60" s="427"/>
      <c r="M60" s="427"/>
      <c r="N60" s="427"/>
      <c r="O60" s="442"/>
      <c r="P60" s="404"/>
    </row>
    <row r="61" spans="1:16" ht="29.25" customHeight="1" x14ac:dyDescent="0.3">
      <c r="A61" s="414"/>
      <c r="B61" s="427"/>
      <c r="C61" s="427"/>
      <c r="D61" s="427"/>
      <c r="E61" s="427"/>
      <c r="F61" s="427"/>
      <c r="G61" s="427"/>
      <c r="H61" s="427"/>
      <c r="I61" s="427"/>
      <c r="J61" s="427"/>
      <c r="K61" s="427"/>
      <c r="L61" s="427"/>
      <c r="M61" s="427"/>
      <c r="N61" s="427"/>
      <c r="O61" s="442"/>
      <c r="P61" s="404"/>
    </row>
    <row r="62" spans="1:16" ht="26.25" customHeight="1" x14ac:dyDescent="0.3">
      <c r="A62" s="414"/>
      <c r="B62" s="427"/>
      <c r="C62" s="427"/>
      <c r="D62" s="427"/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42"/>
      <c r="P62" s="404"/>
    </row>
    <row r="63" spans="1:16" ht="13.5" customHeight="1" x14ac:dyDescent="0.3">
      <c r="A63" s="414"/>
      <c r="B63" s="427"/>
      <c r="C63" s="427"/>
      <c r="D63" s="210"/>
      <c r="E63" s="210"/>
      <c r="F63" s="427"/>
      <c r="G63" s="443"/>
      <c r="H63" s="443"/>
      <c r="I63" s="443"/>
      <c r="J63" s="443"/>
      <c r="K63" s="443"/>
      <c r="L63" s="443"/>
      <c r="M63" s="443"/>
      <c r="N63" s="443"/>
      <c r="O63" s="442"/>
      <c r="P63" s="404"/>
    </row>
    <row r="64" spans="1:16" ht="15.75" customHeight="1" x14ac:dyDescent="0.3">
      <c r="A64" s="414"/>
      <c r="B64" s="437"/>
      <c r="C64" s="437"/>
      <c r="D64" s="437" t="s">
        <v>231</v>
      </c>
      <c r="E64" s="437"/>
      <c r="F64" s="427"/>
      <c r="G64" s="437" t="s">
        <v>232</v>
      </c>
      <c r="H64" s="437"/>
      <c r="I64" s="437"/>
      <c r="J64" s="437"/>
      <c r="K64" s="437"/>
      <c r="L64" s="437"/>
      <c r="M64" s="437"/>
      <c r="N64" s="437"/>
      <c r="O64" s="442"/>
      <c r="P64" s="404"/>
    </row>
    <row r="65" spans="1:16" ht="13.5" customHeight="1" x14ac:dyDescent="0.3">
      <c r="A65" s="444"/>
      <c r="B65" s="445"/>
      <c r="C65" s="446"/>
      <c r="D65" s="446"/>
      <c r="E65" s="206"/>
      <c r="F65" s="445"/>
      <c r="G65" s="211"/>
      <c r="H65" s="446"/>
      <c r="I65" s="446"/>
      <c r="J65" s="446"/>
      <c r="K65" s="446"/>
      <c r="L65" s="446"/>
      <c r="M65" s="446"/>
      <c r="N65" s="446"/>
      <c r="O65" s="447"/>
      <c r="P65" s="404"/>
    </row>
    <row r="66" spans="1:16" ht="13.5" customHeight="1" x14ac:dyDescent="0.2">
      <c r="A66" s="448"/>
      <c r="B66" s="448"/>
      <c r="C66" s="448"/>
      <c r="D66" s="448"/>
      <c r="E66" s="448"/>
      <c r="F66" s="448"/>
      <c r="G66" s="448"/>
      <c r="H66" s="448"/>
      <c r="I66" s="448"/>
      <c r="J66" s="448"/>
      <c r="K66" s="448"/>
      <c r="L66" s="448"/>
    </row>
    <row r="67" spans="1:16" x14ac:dyDescent="0.2">
      <c r="A67" s="448"/>
      <c r="B67" s="448"/>
      <c r="C67" s="448"/>
      <c r="D67" s="448"/>
      <c r="E67" s="448"/>
      <c r="F67" s="448"/>
      <c r="G67" s="448"/>
      <c r="H67" s="448"/>
      <c r="I67" s="448"/>
      <c r="J67" s="448"/>
      <c r="K67" s="448"/>
      <c r="L67" s="448"/>
    </row>
    <row r="68" spans="1:16" x14ac:dyDescent="0.2">
      <c r="A68" s="448"/>
      <c r="B68" s="448"/>
      <c r="C68" s="448"/>
      <c r="D68" s="448"/>
      <c r="E68" s="448"/>
      <c r="F68" s="448"/>
      <c r="G68" s="448"/>
      <c r="H68" s="448"/>
      <c r="I68" s="448"/>
      <c r="J68" s="448"/>
      <c r="K68" s="448"/>
      <c r="L68" s="448"/>
    </row>
    <row r="69" spans="1:16" x14ac:dyDescent="0.2">
      <c r="A69" s="448"/>
      <c r="B69" s="448"/>
      <c r="C69" s="448"/>
      <c r="D69" s="448"/>
      <c r="E69" s="448"/>
      <c r="F69" s="448"/>
      <c r="G69" s="448"/>
      <c r="H69" s="448"/>
      <c r="I69" s="448"/>
      <c r="J69" s="448"/>
      <c r="K69" s="448"/>
      <c r="L69" s="448"/>
    </row>
  </sheetData>
  <sheetProtection formatCells="0" formatColumns="0" formatRows="0" selectLockedCells="1" selectUnlockedCells="1"/>
  <customSheetViews>
    <customSheetView guid="{499BF58F-3C0C-468F-A4E4-95F39F3414B4}" showPageBreaks="1" showGridLines="0" view="pageLayout" topLeftCell="A25">
      <selection activeCell="H10" sqref="H10"/>
      <pageMargins left="0.94488188976377963" right="0.35433070866141736" top="1.6535433070866143" bottom="0.78740157480314965" header="0.51181102362204722" footer="0.6692913385826772"/>
      <pageSetup paperSize="9" scale="77" orientation="portrait" horizontalDpi="360" verticalDpi="360" r:id="rId1"/>
      <headerFooter alignWithMargins="0">
        <oddHeader xml:space="preserve">&amp;L&amp;G&amp;C&amp;"-,Standard"&amp;18
Verhandlungsunterlagen&amp;R&amp;"Calibri,Fett"&amp;16
 </oddHeader>
      </headerFooter>
    </customSheetView>
    <customSheetView guid="{FE47325C-8A5E-4260-B467-DF6AC8B402AA}" showPageBreaks="1" showGridLines="0" view="pageLayout">
      <selection activeCell="B2" sqref="B2"/>
      <pageMargins left="0.74803149606299213" right="0.35433070866141736" top="1.4566929133858268" bottom="0.39370078740157483" header="0.51181102362204722" footer="0.6692913385826772"/>
      <pageSetup paperSize="9" scale="77" orientation="portrait" r:id="rId2"/>
      <headerFooter alignWithMargins="0">
        <oddHeader>&amp;L&amp;G&amp;C&amp;"-,Standard"&amp;18
Antragsunterlagen&amp;R&amp;"Calibri,Fett"&amp;16
Blatt 1</oddHeader>
      </headerFooter>
    </customSheetView>
  </customSheetViews>
  <mergeCells count="3">
    <mergeCell ref="A1:F1"/>
    <mergeCell ref="G1:L1"/>
    <mergeCell ref="M1:O1"/>
  </mergeCells>
  <pageMargins left="0.94488188976377963" right="0.35433070866141736" top="0.52135416666666667" bottom="0.39370078740157483" header="0.51181102362204722" footer="0.6692913385826772"/>
  <pageSetup paperSize="9" scale="77" orientation="portrait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view="pageLayout" topLeftCell="A13" zoomScaleNormal="95" workbookViewId="0">
      <selection activeCell="F58" sqref="F58"/>
    </sheetView>
  </sheetViews>
  <sheetFormatPr baseColWidth="10" defaultRowHeight="12.75" x14ac:dyDescent="0.2"/>
  <cols>
    <col min="1" max="2" width="2.140625" style="34" customWidth="1"/>
    <col min="3" max="3" width="17.5703125" style="34" customWidth="1"/>
    <col min="4" max="4" width="18" style="34" customWidth="1"/>
    <col min="5" max="5" width="2.7109375" style="34" customWidth="1"/>
    <col min="6" max="6" width="18.7109375" style="34" customWidth="1"/>
    <col min="7" max="7" width="3.140625" style="34" customWidth="1"/>
    <col min="8" max="8" width="17.42578125" style="34" customWidth="1"/>
    <col min="9" max="9" width="24.42578125" style="34" customWidth="1"/>
    <col min="10" max="10" width="2.140625" style="34" customWidth="1"/>
    <col min="11" max="16384" width="11.42578125" style="34"/>
  </cols>
  <sheetData>
    <row r="1" spans="1:15" ht="85.5" customHeight="1" x14ac:dyDescent="0.2">
      <c r="A1" s="770"/>
      <c r="B1" s="770"/>
      <c r="C1" s="770"/>
      <c r="D1" s="770"/>
      <c r="E1" s="771" t="s">
        <v>433</v>
      </c>
      <c r="F1" s="771"/>
      <c r="G1" s="771"/>
      <c r="H1" s="771"/>
      <c r="I1" s="772" t="s">
        <v>442</v>
      </c>
      <c r="J1" s="772"/>
      <c r="K1" s="704"/>
      <c r="L1" s="704"/>
      <c r="M1" s="704"/>
      <c r="N1" s="704"/>
      <c r="O1" s="704"/>
    </row>
    <row r="2" spans="1:15" ht="10.5" customHeight="1" x14ac:dyDescent="0.2"/>
    <row r="3" spans="1:15" ht="6.75" customHeight="1" x14ac:dyDescent="0.2">
      <c r="A3" s="31"/>
      <c r="B3" s="32"/>
      <c r="C3" s="32"/>
      <c r="D3" s="32"/>
      <c r="E3" s="32"/>
      <c r="F3" s="32"/>
      <c r="G3" s="32"/>
      <c r="H3" s="32"/>
      <c r="I3" s="32"/>
      <c r="J3" s="33"/>
    </row>
    <row r="4" spans="1:15" ht="21" x14ac:dyDescent="0.35">
      <c r="A4" s="35"/>
      <c r="B4" s="321" t="s">
        <v>169</v>
      </c>
      <c r="C4" s="323"/>
      <c r="D4" s="323"/>
      <c r="E4" s="323"/>
      <c r="F4" s="323"/>
      <c r="G4" s="323"/>
      <c r="H4" s="323"/>
      <c r="I4" s="323"/>
      <c r="J4" s="38"/>
    </row>
    <row r="5" spans="1:15" ht="12" customHeight="1" x14ac:dyDescent="0.25">
      <c r="A5" s="35"/>
      <c r="B5" s="39"/>
      <c r="C5" s="39"/>
      <c r="D5" s="39"/>
      <c r="E5" s="39"/>
      <c r="F5" s="39"/>
      <c r="G5" s="39"/>
      <c r="H5" s="39"/>
      <c r="I5" s="39"/>
      <c r="J5" s="38"/>
    </row>
    <row r="6" spans="1:15" ht="14.25" customHeight="1" x14ac:dyDescent="0.25">
      <c r="A6" s="35"/>
      <c r="B6" s="39"/>
      <c r="C6" s="50"/>
      <c r="E6" s="324"/>
      <c r="F6" s="42" t="s">
        <v>204</v>
      </c>
      <c r="G6" s="399"/>
      <c r="H6" s="325"/>
      <c r="I6" s="399"/>
      <c r="J6" s="53"/>
    </row>
    <row r="7" spans="1:15" ht="14.25" customHeight="1" x14ac:dyDescent="0.25">
      <c r="A7" s="35"/>
      <c r="B7" s="795" t="s">
        <v>390</v>
      </c>
      <c r="C7" s="795"/>
      <c r="D7" s="795"/>
      <c r="E7" s="191"/>
      <c r="F7" s="29"/>
      <c r="G7" s="326"/>
      <c r="H7" s="737" t="s">
        <v>393</v>
      </c>
      <c r="I7" s="797"/>
      <c r="J7" s="53"/>
    </row>
    <row r="8" spans="1:15" ht="19.5" customHeight="1" x14ac:dyDescent="0.25">
      <c r="A8" s="35"/>
      <c r="B8" s="796" t="s">
        <v>391</v>
      </c>
      <c r="C8" s="796"/>
      <c r="D8" s="796"/>
      <c r="E8" s="191"/>
      <c r="F8" s="29"/>
      <c r="G8" s="326"/>
      <c r="H8" s="400"/>
      <c r="I8" s="326"/>
      <c r="J8" s="53"/>
    </row>
    <row r="9" spans="1:15" ht="19.5" customHeight="1" x14ac:dyDescent="0.25">
      <c r="A9" s="35"/>
      <c r="B9" s="796" t="s">
        <v>392</v>
      </c>
      <c r="C9" s="796"/>
      <c r="D9" s="796"/>
      <c r="E9" s="191"/>
      <c r="F9" s="29"/>
      <c r="G9" s="326"/>
      <c r="H9" s="400"/>
      <c r="I9" s="326"/>
      <c r="J9" s="53"/>
    </row>
    <row r="10" spans="1:15" ht="15.75" x14ac:dyDescent="0.25">
      <c r="A10" s="35"/>
      <c r="B10" s="39"/>
      <c r="C10" s="400"/>
      <c r="E10" s="324"/>
      <c r="F10" s="326"/>
      <c r="G10" s="326"/>
      <c r="H10" s="400"/>
      <c r="I10" s="326"/>
      <c r="J10" s="53"/>
    </row>
    <row r="11" spans="1:15" ht="8.25" customHeight="1" thickBot="1" x14ac:dyDescent="0.3">
      <c r="A11" s="35"/>
      <c r="B11" s="39"/>
      <c r="C11" s="400"/>
      <c r="E11" s="191"/>
      <c r="F11" s="400"/>
      <c r="G11" s="400"/>
      <c r="H11" s="50"/>
      <c r="I11" s="400"/>
      <c r="J11" s="53"/>
    </row>
    <row r="12" spans="1:15" ht="19.5" customHeight="1" thickBot="1" x14ac:dyDescent="0.35">
      <c r="A12" s="35"/>
      <c r="B12" s="41"/>
      <c r="C12" s="397" t="s">
        <v>211</v>
      </c>
      <c r="E12" s="40"/>
      <c r="F12" s="452">
        <f>SUM(F7:F9)</f>
        <v>0</v>
      </c>
      <c r="G12" s="453"/>
      <c r="H12" s="394"/>
      <c r="I12" s="400"/>
      <c r="J12" s="53"/>
    </row>
    <row r="13" spans="1:15" ht="12" customHeight="1" x14ac:dyDescent="0.25">
      <c r="A13" s="45"/>
      <c r="B13" s="46"/>
      <c r="C13" s="69"/>
      <c r="D13" s="296"/>
      <c r="E13" s="297"/>
      <c r="F13" s="297"/>
      <c r="G13" s="297"/>
      <c r="H13" s="56"/>
      <c r="I13" s="56"/>
      <c r="J13" s="66"/>
    </row>
    <row r="14" spans="1:15" ht="6" customHeight="1" x14ac:dyDescent="0.25">
      <c r="A14" s="41"/>
      <c r="B14" s="41"/>
      <c r="C14" s="48"/>
      <c r="D14" s="37"/>
      <c r="E14" s="43"/>
      <c r="F14" s="43"/>
      <c r="G14" s="43"/>
      <c r="H14" s="41"/>
      <c r="I14" s="41"/>
      <c r="J14" s="41"/>
    </row>
    <row r="15" spans="1:15" ht="6.75" customHeight="1" x14ac:dyDescent="0.2">
      <c r="A15" s="31"/>
      <c r="B15" s="32"/>
      <c r="C15" s="32"/>
      <c r="D15" s="32"/>
      <c r="E15" s="32"/>
      <c r="F15" s="32"/>
      <c r="G15" s="32"/>
      <c r="H15" s="32"/>
      <c r="I15" s="32"/>
      <c r="J15" s="33"/>
    </row>
    <row r="16" spans="1:15" ht="21" x14ac:dyDescent="0.35">
      <c r="A16" s="336"/>
      <c r="B16" s="321" t="s">
        <v>170</v>
      </c>
      <c r="C16" s="321"/>
      <c r="D16" s="321"/>
      <c r="E16" s="321"/>
      <c r="F16" s="323"/>
      <c r="G16" s="323"/>
      <c r="H16" s="323"/>
      <c r="I16" s="323"/>
      <c r="J16" s="337"/>
    </row>
    <row r="17" spans="1:10" ht="12.75" customHeight="1" x14ac:dyDescent="0.3">
      <c r="A17" s="35"/>
      <c r="B17" s="49"/>
      <c r="C17" s="49"/>
      <c r="D17" s="49"/>
      <c r="E17" s="49"/>
      <c r="F17" s="39"/>
      <c r="G17" s="39"/>
      <c r="H17" s="39"/>
      <c r="I17" s="39"/>
      <c r="J17" s="44"/>
    </row>
    <row r="18" spans="1:10" ht="12.75" customHeight="1" x14ac:dyDescent="0.3">
      <c r="A18" s="35"/>
      <c r="B18" s="49"/>
      <c r="C18" s="50" t="s">
        <v>394</v>
      </c>
      <c r="D18" s="50"/>
      <c r="E18" s="50"/>
      <c r="F18" s="50"/>
      <c r="G18" s="50"/>
      <c r="H18" s="50"/>
      <c r="I18" s="50"/>
      <c r="J18" s="44"/>
    </row>
    <row r="19" spans="1:10" ht="9" customHeight="1" x14ac:dyDescent="0.3">
      <c r="A19" s="35"/>
      <c r="B19" s="49"/>
      <c r="C19" s="50"/>
      <c r="D19" s="50"/>
      <c r="E19" s="50"/>
      <c r="F19" s="50"/>
      <c r="G19" s="50"/>
      <c r="H19" s="50"/>
      <c r="I19" s="50"/>
      <c r="J19" s="44"/>
    </row>
    <row r="20" spans="1:10" s="54" customFormat="1" ht="18.75" customHeight="1" x14ac:dyDescent="0.25">
      <c r="A20" s="51"/>
      <c r="B20" s="52"/>
      <c r="C20" s="40" t="s">
        <v>171</v>
      </c>
      <c r="D20" s="50"/>
      <c r="E20" s="50"/>
      <c r="F20" s="794" t="s">
        <v>395</v>
      </c>
      <c r="G20" s="794"/>
      <c r="H20" s="794" t="s">
        <v>397</v>
      </c>
      <c r="I20" s="794" t="s">
        <v>396</v>
      </c>
      <c r="J20" s="53"/>
    </row>
    <row r="21" spans="1:10" s="54" customFormat="1" ht="6.75" customHeight="1" x14ac:dyDescent="0.25">
      <c r="A21" s="51"/>
      <c r="B21" s="52"/>
      <c r="C21" s="40"/>
      <c r="D21" s="50"/>
      <c r="E21" s="50"/>
      <c r="F21" s="794"/>
      <c r="G21" s="794"/>
      <c r="H21" s="794"/>
      <c r="I21" s="794"/>
      <c r="J21" s="53"/>
    </row>
    <row r="22" spans="1:10" s="54" customFormat="1" ht="19.5" customHeight="1" x14ac:dyDescent="0.25">
      <c r="A22" s="51"/>
      <c r="B22" s="52"/>
      <c r="C22" s="338"/>
      <c r="D22" s="50"/>
      <c r="E22" s="50"/>
      <c r="F22" s="794"/>
      <c r="G22" s="794"/>
      <c r="H22" s="794"/>
      <c r="I22" s="794"/>
      <c r="J22" s="53"/>
    </row>
    <row r="23" spans="1:10" s="54" customFormat="1" ht="13.5" customHeight="1" x14ac:dyDescent="0.25">
      <c r="A23" s="51"/>
      <c r="B23" s="52"/>
      <c r="C23" s="50"/>
      <c r="D23" s="50"/>
      <c r="E23" s="50"/>
      <c r="F23" s="799" t="s">
        <v>204</v>
      </c>
      <c r="G23" s="799"/>
      <c r="H23" s="398"/>
      <c r="I23" s="398" t="s">
        <v>204</v>
      </c>
      <c r="J23" s="53"/>
    </row>
    <row r="24" spans="1:10" s="54" customFormat="1" ht="19.5" customHeight="1" x14ac:dyDescent="0.25">
      <c r="A24" s="51"/>
      <c r="B24" s="52"/>
      <c r="C24" s="804" t="s">
        <v>172</v>
      </c>
      <c r="D24" s="804"/>
      <c r="E24" s="805"/>
      <c r="F24" s="800"/>
      <c r="G24" s="800"/>
      <c r="H24" s="331"/>
      <c r="I24" s="454">
        <f>F24*H24</f>
        <v>0</v>
      </c>
      <c r="J24" s="53"/>
    </row>
    <row r="25" spans="1:10" s="54" customFormat="1" ht="19.5" customHeight="1" thickBot="1" x14ac:dyDescent="0.3">
      <c r="A25" s="51"/>
      <c r="B25" s="52"/>
      <c r="C25" s="804" t="s">
        <v>173</v>
      </c>
      <c r="D25" s="804"/>
      <c r="E25" s="805"/>
      <c r="F25" s="801"/>
      <c r="G25" s="801"/>
      <c r="H25" s="330"/>
      <c r="I25" s="382">
        <f>F25</f>
        <v>0</v>
      </c>
      <c r="J25" s="53"/>
    </row>
    <row r="26" spans="1:10" s="54" customFormat="1" ht="19.5" customHeight="1" thickBot="1" x14ac:dyDescent="0.3">
      <c r="A26" s="51"/>
      <c r="B26" s="52"/>
      <c r="C26" s="42"/>
      <c r="D26" s="42"/>
      <c r="E26" s="42"/>
      <c r="F26" s="55"/>
      <c r="G26" s="55"/>
      <c r="H26" s="394" t="s">
        <v>208</v>
      </c>
      <c r="I26" s="455">
        <f>SUM(I24:I25)</f>
        <v>0</v>
      </c>
      <c r="J26" s="53"/>
    </row>
    <row r="27" spans="1:10" s="54" customFormat="1" ht="19.5" customHeight="1" x14ac:dyDescent="0.25">
      <c r="A27" s="51"/>
      <c r="B27" s="52"/>
      <c r="C27" s="343" t="s">
        <v>407</v>
      </c>
      <c r="D27" s="343"/>
      <c r="E27" s="343"/>
      <c r="F27" s="55"/>
      <c r="G27" s="339"/>
      <c r="H27" s="129" t="s">
        <v>408</v>
      </c>
      <c r="I27" s="813"/>
      <c r="J27" s="53"/>
    </row>
    <row r="28" spans="1:10" s="54" customFormat="1" ht="2.25" customHeight="1" x14ac:dyDescent="0.25">
      <c r="A28" s="51"/>
      <c r="B28" s="52"/>
      <c r="C28" s="344"/>
      <c r="D28" s="344"/>
      <c r="E28" s="344"/>
      <c r="F28" s="340"/>
      <c r="G28" s="340"/>
      <c r="H28" s="342"/>
      <c r="I28" s="814"/>
      <c r="J28" s="53"/>
    </row>
    <row r="29" spans="1:10" s="54" customFormat="1" ht="2.25" customHeight="1" x14ac:dyDescent="0.25">
      <c r="A29" s="51"/>
      <c r="B29" s="52"/>
      <c r="C29" s="341"/>
      <c r="D29" s="341"/>
      <c r="E29" s="341"/>
      <c r="F29" s="55"/>
      <c r="G29" s="55"/>
      <c r="H29" s="394"/>
      <c r="I29" s="456"/>
      <c r="J29" s="53"/>
    </row>
    <row r="30" spans="1:10" s="54" customFormat="1" ht="19.5" customHeight="1" x14ac:dyDescent="0.25">
      <c r="A30" s="51"/>
      <c r="B30" s="52"/>
      <c r="C30" s="343"/>
      <c r="D30" s="343"/>
      <c r="E30" s="343"/>
      <c r="F30" s="55"/>
      <c r="G30" s="339"/>
      <c r="H30" s="129" t="s">
        <v>409</v>
      </c>
      <c r="I30" s="815"/>
      <c r="J30" s="53"/>
    </row>
    <row r="31" spans="1:10" s="54" customFormat="1" ht="6" customHeight="1" thickBot="1" x14ac:dyDescent="0.3">
      <c r="A31" s="51"/>
      <c r="B31" s="52"/>
      <c r="C31" s="343"/>
      <c r="D31" s="343"/>
      <c r="E31" s="343"/>
      <c r="F31" s="55"/>
      <c r="G31" s="55"/>
      <c r="H31" s="394"/>
      <c r="I31" s="816"/>
      <c r="J31" s="53"/>
    </row>
    <row r="32" spans="1:10" s="54" customFormat="1" ht="19.5" customHeight="1" thickBot="1" x14ac:dyDescent="0.35">
      <c r="A32" s="51"/>
      <c r="B32" s="52"/>
      <c r="C32" s="42"/>
      <c r="D32" s="40"/>
      <c r="E32" s="40"/>
      <c r="F32" s="57"/>
      <c r="G32" s="57"/>
      <c r="H32" s="397" t="s">
        <v>207</v>
      </c>
      <c r="I32" s="455">
        <f>(I26-I27)*2.45%</f>
        <v>0</v>
      </c>
      <c r="J32" s="53"/>
    </row>
    <row r="33" spans="1:10" s="54" customFormat="1" ht="16.5" customHeight="1" x14ac:dyDescent="0.25">
      <c r="A33" s="51"/>
      <c r="B33" s="52"/>
      <c r="C33" s="42"/>
      <c r="D33" s="40"/>
      <c r="E33" s="40"/>
      <c r="F33" s="57"/>
      <c r="G33" s="57"/>
      <c r="H33" s="42"/>
      <c r="I33" s="58"/>
      <c r="J33" s="53"/>
    </row>
    <row r="34" spans="1:10" s="54" customFormat="1" ht="14.25" customHeight="1" x14ac:dyDescent="0.25">
      <c r="A34" s="51"/>
      <c r="B34" s="52"/>
      <c r="C34" s="327"/>
      <c r="D34" s="806" t="s">
        <v>398</v>
      </c>
      <c r="E34" s="810"/>
      <c r="F34" s="810"/>
      <c r="G34" s="810"/>
      <c r="H34" s="810"/>
      <c r="I34" s="811"/>
      <c r="J34" s="53"/>
    </row>
    <row r="35" spans="1:10" ht="11.25" customHeight="1" x14ac:dyDescent="0.25">
      <c r="A35" s="45"/>
      <c r="B35" s="59"/>
      <c r="C35" s="60"/>
      <c r="D35" s="60"/>
      <c r="E35" s="60"/>
      <c r="F35" s="46"/>
      <c r="G35" s="46"/>
      <c r="H35" s="46"/>
      <c r="I35" s="46"/>
      <c r="J35" s="47"/>
    </row>
    <row r="36" spans="1:10" ht="6.75" customHeight="1" x14ac:dyDescent="0.25">
      <c r="A36" s="41"/>
      <c r="B36" s="61"/>
      <c r="C36" s="39"/>
      <c r="D36" s="39"/>
      <c r="E36" s="39"/>
      <c r="F36" s="41"/>
      <c r="G36" s="41"/>
      <c r="H36" s="41"/>
      <c r="I36" s="41"/>
      <c r="J36" s="41"/>
    </row>
    <row r="37" spans="1:10" ht="6.75" customHeight="1" x14ac:dyDescent="0.25">
      <c r="A37" s="31"/>
      <c r="B37" s="62"/>
      <c r="C37" s="63"/>
      <c r="D37" s="63"/>
      <c r="E37" s="63"/>
      <c r="F37" s="32"/>
      <c r="G37" s="32"/>
      <c r="H37" s="32"/>
      <c r="I37" s="32"/>
      <c r="J37" s="33"/>
    </row>
    <row r="38" spans="1:10" ht="16.5" customHeight="1" x14ac:dyDescent="0.35">
      <c r="A38" s="35"/>
      <c r="B38" s="321" t="s">
        <v>206</v>
      </c>
      <c r="C38" s="321"/>
      <c r="D38" s="321"/>
      <c r="E38" s="321"/>
      <c r="F38" s="323"/>
      <c r="G38" s="323"/>
      <c r="H38" s="323"/>
      <c r="I38" s="323"/>
      <c r="J38" s="44"/>
    </row>
    <row r="39" spans="1:10" ht="12" customHeight="1" x14ac:dyDescent="0.25">
      <c r="A39" s="35"/>
      <c r="B39" s="61"/>
      <c r="C39" s="39"/>
      <c r="D39" s="39"/>
      <c r="E39" s="39"/>
      <c r="F39" s="41"/>
      <c r="G39" s="41"/>
      <c r="H39" s="41"/>
      <c r="I39" s="41"/>
      <c r="J39" s="44"/>
    </row>
    <row r="40" spans="1:10" s="54" customFormat="1" ht="33.75" customHeight="1" x14ac:dyDescent="0.25">
      <c r="A40" s="51"/>
      <c r="B40" s="50"/>
      <c r="C40" s="334"/>
      <c r="D40" s="326"/>
      <c r="E40" s="50"/>
      <c r="F40" s="808" t="s">
        <v>174</v>
      </c>
      <c r="G40" s="808"/>
      <c r="H40" s="395" t="s">
        <v>175</v>
      </c>
      <c r="I40" s="395" t="s">
        <v>176</v>
      </c>
      <c r="J40" s="53"/>
    </row>
    <row r="41" spans="1:10" s="54" customFormat="1" ht="13.5" customHeight="1" x14ac:dyDescent="0.25">
      <c r="A41" s="51"/>
      <c r="B41" s="50"/>
      <c r="C41" s="334"/>
      <c r="D41" s="326"/>
      <c r="E41" s="50"/>
      <c r="F41" s="809" t="s">
        <v>406</v>
      </c>
      <c r="G41" s="809"/>
      <c r="H41" s="396"/>
      <c r="I41" s="396" t="s">
        <v>204</v>
      </c>
      <c r="J41" s="53"/>
    </row>
    <row r="42" spans="1:10" s="54" customFormat="1" ht="19.5" customHeight="1" x14ac:dyDescent="0.25">
      <c r="A42" s="51"/>
      <c r="B42" s="50"/>
      <c r="C42" s="328" t="s">
        <v>177</v>
      </c>
      <c r="D42" s="329"/>
      <c r="E42" s="330">
        <v>1</v>
      </c>
      <c r="F42" s="798"/>
      <c r="G42" s="798"/>
      <c r="H42" s="457"/>
      <c r="I42" s="458">
        <f>F42*12.5%</f>
        <v>0</v>
      </c>
      <c r="J42" s="53"/>
    </row>
    <row r="43" spans="1:10" s="54" customFormat="1" ht="19.5" customHeight="1" x14ac:dyDescent="0.25">
      <c r="A43" s="51"/>
      <c r="B43" s="50"/>
      <c r="C43" s="328" t="s">
        <v>178</v>
      </c>
      <c r="D43" s="335"/>
      <c r="E43" s="330">
        <v>2</v>
      </c>
      <c r="F43" s="798"/>
      <c r="G43" s="798"/>
      <c r="H43" s="459"/>
      <c r="I43" s="458">
        <f t="shared" ref="I43:I49" si="0">F43*12.5%</f>
        <v>0</v>
      </c>
      <c r="J43" s="53"/>
    </row>
    <row r="44" spans="1:10" s="54" customFormat="1" ht="19.5" customHeight="1" x14ac:dyDescent="0.25">
      <c r="A44" s="51"/>
      <c r="B44" s="50"/>
      <c r="C44" s="328" t="s">
        <v>178</v>
      </c>
      <c r="D44" s="335"/>
      <c r="E44" s="330">
        <v>3</v>
      </c>
      <c r="F44" s="798"/>
      <c r="G44" s="798"/>
      <c r="H44" s="459"/>
      <c r="I44" s="458">
        <f t="shared" si="0"/>
        <v>0</v>
      </c>
      <c r="J44" s="53"/>
    </row>
    <row r="45" spans="1:10" s="54" customFormat="1" ht="19.5" customHeight="1" x14ac:dyDescent="0.25">
      <c r="A45" s="51"/>
      <c r="B45" s="50"/>
      <c r="C45" s="328" t="s">
        <v>178</v>
      </c>
      <c r="D45" s="335"/>
      <c r="E45" s="330">
        <v>4</v>
      </c>
      <c r="F45" s="798"/>
      <c r="G45" s="798"/>
      <c r="H45" s="459"/>
      <c r="I45" s="458">
        <f t="shared" si="0"/>
        <v>0</v>
      </c>
      <c r="J45" s="53"/>
    </row>
    <row r="46" spans="1:10" s="54" customFormat="1" ht="19.5" customHeight="1" x14ac:dyDescent="0.25">
      <c r="A46" s="51"/>
      <c r="B46" s="50"/>
      <c r="C46" s="328" t="s">
        <v>178</v>
      </c>
      <c r="D46" s="335"/>
      <c r="E46" s="330">
        <v>5</v>
      </c>
      <c r="F46" s="798"/>
      <c r="G46" s="798"/>
      <c r="H46" s="459"/>
      <c r="I46" s="458">
        <f t="shared" si="0"/>
        <v>0</v>
      </c>
      <c r="J46" s="53"/>
    </row>
    <row r="47" spans="1:10" s="54" customFormat="1" ht="19.5" customHeight="1" x14ac:dyDescent="0.25">
      <c r="A47" s="51"/>
      <c r="B47" s="50"/>
      <c r="C47" s="328" t="s">
        <v>178</v>
      </c>
      <c r="D47" s="335"/>
      <c r="E47" s="330">
        <v>6</v>
      </c>
      <c r="F47" s="798"/>
      <c r="G47" s="798"/>
      <c r="H47" s="459"/>
      <c r="I47" s="458">
        <f t="shared" si="0"/>
        <v>0</v>
      </c>
      <c r="J47" s="53"/>
    </row>
    <row r="48" spans="1:10" s="54" customFormat="1" ht="19.5" customHeight="1" x14ac:dyDescent="0.25">
      <c r="A48" s="51"/>
      <c r="B48" s="50"/>
      <c r="C48" s="328" t="s">
        <v>179</v>
      </c>
      <c r="D48" s="335"/>
      <c r="E48" s="330">
        <v>7</v>
      </c>
      <c r="F48" s="798"/>
      <c r="G48" s="798"/>
      <c r="H48" s="459"/>
      <c r="I48" s="458">
        <f t="shared" si="0"/>
        <v>0</v>
      </c>
      <c r="J48" s="53"/>
    </row>
    <row r="49" spans="1:10" s="54" customFormat="1" ht="19.5" customHeight="1" x14ac:dyDescent="0.25">
      <c r="A49" s="51"/>
      <c r="B49" s="50"/>
      <c r="C49" s="328" t="s">
        <v>179</v>
      </c>
      <c r="D49" s="335"/>
      <c r="E49" s="330">
        <v>8</v>
      </c>
      <c r="F49" s="798"/>
      <c r="G49" s="798"/>
      <c r="H49" s="459"/>
      <c r="I49" s="458">
        <f t="shared" si="0"/>
        <v>0</v>
      </c>
      <c r="J49" s="53"/>
    </row>
    <row r="50" spans="1:10" s="54" customFormat="1" ht="19.5" customHeight="1" thickBot="1" x14ac:dyDescent="0.3">
      <c r="A50" s="51"/>
      <c r="B50" s="52"/>
      <c r="C50" s="42"/>
      <c r="D50" s="42"/>
      <c r="E50" s="802" t="s">
        <v>401</v>
      </c>
      <c r="F50" s="802"/>
      <c r="G50" s="802"/>
      <c r="H50" s="803"/>
      <c r="I50" s="460">
        <f>SUM(F42:F49)</f>
        <v>0</v>
      </c>
      <c r="J50" s="53"/>
    </row>
    <row r="51" spans="1:10" s="54" customFormat="1" ht="19.5" customHeight="1" thickBot="1" x14ac:dyDescent="0.35">
      <c r="A51" s="51"/>
      <c r="B51" s="52"/>
      <c r="C51" s="55"/>
      <c r="D51" s="55"/>
      <c r="E51" s="42"/>
      <c r="F51" s="812" t="s">
        <v>402</v>
      </c>
      <c r="G51" s="812"/>
      <c r="H51" s="812"/>
      <c r="I51" s="455">
        <f>I50*12.5%</f>
        <v>0</v>
      </c>
      <c r="J51" s="53"/>
    </row>
    <row r="52" spans="1:10" s="54" customFormat="1" ht="15" customHeight="1" x14ac:dyDescent="0.25">
      <c r="A52" s="51"/>
      <c r="B52" s="52"/>
      <c r="C52" s="55"/>
      <c r="D52" s="55"/>
      <c r="E52" s="42"/>
      <c r="F52" s="58"/>
      <c r="G52" s="58"/>
      <c r="H52" s="42"/>
      <c r="I52" s="58"/>
      <c r="J52" s="53"/>
    </row>
    <row r="53" spans="1:10" s="54" customFormat="1" ht="14.25" customHeight="1" x14ac:dyDescent="0.25">
      <c r="A53" s="51"/>
      <c r="B53" s="52"/>
      <c r="C53" s="55"/>
      <c r="D53" s="55"/>
      <c r="E53" s="42"/>
      <c r="F53" s="58"/>
      <c r="G53" s="58"/>
      <c r="H53" s="806" t="s">
        <v>393</v>
      </c>
      <c r="I53" s="807"/>
      <c r="J53" s="53"/>
    </row>
    <row r="54" spans="1:10" s="54" customFormat="1" ht="11.25" customHeight="1" x14ac:dyDescent="0.25">
      <c r="A54" s="64"/>
      <c r="B54" s="50"/>
      <c r="C54" s="50"/>
      <c r="D54" s="50"/>
      <c r="E54" s="50"/>
      <c r="F54" s="50"/>
      <c r="G54" s="50"/>
      <c r="H54" s="65"/>
      <c r="I54" s="56"/>
      <c r="J54" s="66"/>
    </row>
    <row r="55" spans="1:10" ht="10.5" customHeight="1" x14ac:dyDescent="0.2">
      <c r="A55" s="67"/>
      <c r="B55" s="67"/>
      <c r="C55" s="67"/>
      <c r="D55" s="67"/>
      <c r="E55" s="67"/>
      <c r="F55" s="67"/>
      <c r="G55" s="67"/>
      <c r="H55" s="67"/>
      <c r="I55" s="67"/>
      <c r="J55" s="67"/>
    </row>
  </sheetData>
  <customSheetViews>
    <customSheetView guid="{499BF58F-3C0C-468F-A4E4-95F39F3414B4}" showPageBreaks="1" showGridLines="0" view="pageLayout" topLeftCell="A16">
      <selection activeCell="H10" sqref="H10"/>
      <pageMargins left="1.2598425196850394" right="0.74803149606299213" top="1.5748031496062993" bottom="0.78740157480314965" header="0.51181102362204722" footer="0.6692913385826772"/>
      <pageSetup paperSize="9" scale="77" orientation="portrait" horizontalDpi="4294967292" verticalDpi="300" r:id="rId1"/>
      <headerFooter alignWithMargins="0">
        <oddHeader xml:space="preserve">&amp;L&amp;G&amp;C&amp;"-,Standard"&amp;18
Verhandlungsunterlagen&amp;R&amp;"Calibri,Fett"&amp;16
 Blatt 10  </oddHeader>
      </headerFooter>
    </customSheetView>
    <customSheetView guid="{FE47325C-8A5E-4260-B467-DF6AC8B402AA}" showPageBreaks="1" showGridLines="0" view="pageLayout" topLeftCell="A16">
      <selection activeCell="H10" sqref="H10"/>
      <pageMargins left="1.2598425196850394" right="0.74803149606299213" top="1.5748031496062993" bottom="0.78740157480314965" header="0.51181102362204722" footer="0.6692913385826772"/>
      <pageSetup paperSize="9" scale="77" orientation="portrait" horizontalDpi="4294967292" verticalDpi="300" r:id="rId2"/>
      <headerFooter alignWithMargins="0">
        <oddHeader xml:space="preserve">&amp;L&amp;G&amp;C&amp;"-,Standard"&amp;18
Verhandlungsunterlagen&amp;R&amp;"Calibri,Fett"&amp;16
 Blatt 10  </oddHeader>
      </headerFooter>
    </customSheetView>
  </customSheetViews>
  <mergeCells count="31">
    <mergeCell ref="F49:G49"/>
    <mergeCell ref="E50:H50"/>
    <mergeCell ref="C24:E24"/>
    <mergeCell ref="C25:E25"/>
    <mergeCell ref="H53:I53"/>
    <mergeCell ref="F40:G40"/>
    <mergeCell ref="F41:G41"/>
    <mergeCell ref="F42:G42"/>
    <mergeCell ref="F43:G43"/>
    <mergeCell ref="F44:G44"/>
    <mergeCell ref="D34:I34"/>
    <mergeCell ref="F51:H51"/>
    <mergeCell ref="I27:I28"/>
    <mergeCell ref="I30:I31"/>
    <mergeCell ref="F45:G45"/>
    <mergeCell ref="F46:G46"/>
    <mergeCell ref="F47:G47"/>
    <mergeCell ref="F48:G48"/>
    <mergeCell ref="F23:G23"/>
    <mergeCell ref="F24:G24"/>
    <mergeCell ref="F25:G25"/>
    <mergeCell ref="A1:D1"/>
    <mergeCell ref="E1:H1"/>
    <mergeCell ref="I1:J1"/>
    <mergeCell ref="I20:I22"/>
    <mergeCell ref="H20:H22"/>
    <mergeCell ref="B7:D7"/>
    <mergeCell ref="B8:D8"/>
    <mergeCell ref="B9:D9"/>
    <mergeCell ref="H7:I7"/>
    <mergeCell ref="F20:G22"/>
  </mergeCells>
  <phoneticPr fontId="5" type="noConversion"/>
  <printOptions gridLinesSet="0"/>
  <pageMargins left="0.94488188976377963" right="0.35433070866141736" top="0.52135416666666667" bottom="0.39370078740157483" header="0.51181102362204722" footer="0.6692913385826772"/>
  <pageSetup paperSize="9" scale="77" orientation="portrait" r:id="rId3"/>
  <headerFooter alignWithMargins="0"/>
  <drawing r:id="rId4"/>
  <legacyDrawingHF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tabSelected="1" view="pageLayout" topLeftCell="A13" zoomScaleNormal="85" workbookViewId="0">
      <selection activeCell="E13" sqref="E13"/>
    </sheetView>
  </sheetViews>
  <sheetFormatPr baseColWidth="10" defaultRowHeight="12.75" x14ac:dyDescent="0.2"/>
  <cols>
    <col min="1" max="1" width="2.7109375" style="34" customWidth="1"/>
    <col min="2" max="2" width="6" style="114" customWidth="1"/>
    <col min="3" max="3" width="30.42578125" style="114" customWidth="1"/>
    <col min="4" max="5" width="11.85546875" style="114" customWidth="1"/>
    <col min="6" max="6" width="5.7109375" style="115" customWidth="1"/>
    <col min="7" max="7" width="16.7109375" style="114" customWidth="1"/>
    <col min="8" max="8" width="11" style="115" customWidth="1"/>
    <col min="9" max="9" width="6.140625" style="114" customWidth="1"/>
    <col min="10" max="16384" width="11.42578125" style="34"/>
  </cols>
  <sheetData>
    <row r="1" spans="1:15" ht="85.5" customHeight="1" x14ac:dyDescent="0.2">
      <c r="A1" s="770"/>
      <c r="B1" s="770"/>
      <c r="C1" s="770"/>
      <c r="D1" s="771" t="s">
        <v>433</v>
      </c>
      <c r="E1" s="771"/>
      <c r="F1" s="771"/>
      <c r="G1" s="771"/>
      <c r="H1" s="772" t="s">
        <v>444</v>
      </c>
      <c r="I1" s="772"/>
      <c r="J1" s="705"/>
      <c r="K1" s="705"/>
      <c r="L1" s="705"/>
      <c r="M1" s="704"/>
      <c r="N1" s="704"/>
      <c r="O1" s="704"/>
    </row>
    <row r="2" spans="1:15" ht="10.5" customHeight="1" x14ac:dyDescent="0.2"/>
    <row r="3" spans="1:15" s="80" customFormat="1" ht="12" customHeight="1" thickBot="1" x14ac:dyDescent="0.3">
      <c r="A3" s="76"/>
      <c r="B3" s="77"/>
      <c r="C3" s="77"/>
      <c r="D3" s="77"/>
      <c r="E3" s="77"/>
      <c r="F3" s="78"/>
      <c r="G3" s="77"/>
      <c r="H3" s="78"/>
      <c r="I3" s="79"/>
    </row>
    <row r="4" spans="1:15" s="80" customFormat="1" ht="21.75" customHeight="1" thickBot="1" x14ac:dyDescent="0.4">
      <c r="A4" s="81"/>
      <c r="B4" s="353" t="s">
        <v>0</v>
      </c>
      <c r="C4" s="354"/>
      <c r="D4" s="354"/>
      <c r="E4" s="354"/>
      <c r="F4" s="355"/>
      <c r="G4" s="354"/>
      <c r="H4" s="356"/>
      <c r="I4" s="82"/>
    </row>
    <row r="5" spans="1:15" s="80" customFormat="1" ht="15" customHeight="1" x14ac:dyDescent="0.25">
      <c r="A5" s="81"/>
      <c r="B5" s="19"/>
      <c r="C5" s="19"/>
      <c r="D5" s="19"/>
      <c r="E5" s="19"/>
      <c r="F5" s="83"/>
      <c r="G5" s="19"/>
      <c r="H5" s="83"/>
      <c r="I5" s="82"/>
    </row>
    <row r="6" spans="1:15" s="80" customFormat="1" ht="15" customHeight="1" x14ac:dyDescent="0.3">
      <c r="A6" s="81"/>
      <c r="B6" s="290" t="s">
        <v>180</v>
      </c>
      <c r="C6" s="347"/>
      <c r="D6" s="16" t="s">
        <v>1</v>
      </c>
      <c r="E6" s="16"/>
      <c r="F6" s="84"/>
      <c r="G6" s="357"/>
      <c r="H6" s="83"/>
      <c r="I6" s="82"/>
    </row>
    <row r="7" spans="1:15" s="80" customFormat="1" ht="15" customHeight="1" x14ac:dyDescent="0.25">
      <c r="A7" s="81"/>
      <c r="B7" s="19"/>
      <c r="C7" s="19"/>
      <c r="D7" s="16" t="s">
        <v>2</v>
      </c>
      <c r="E7" s="19"/>
      <c r="F7" s="84"/>
      <c r="G7" s="357"/>
      <c r="H7" s="83"/>
      <c r="I7" s="82"/>
    </row>
    <row r="8" spans="1:15" s="80" customFormat="1" ht="15" customHeight="1" x14ac:dyDescent="0.25">
      <c r="A8" s="81"/>
      <c r="B8" s="19"/>
      <c r="C8" s="19"/>
      <c r="D8" s="16" t="s">
        <v>181</v>
      </c>
      <c r="E8" s="19"/>
      <c r="F8" s="84"/>
      <c r="G8" s="358"/>
      <c r="H8" s="83"/>
      <c r="I8" s="82"/>
    </row>
    <row r="9" spans="1:15" s="80" customFormat="1" ht="15" customHeight="1" x14ac:dyDescent="0.25">
      <c r="A9" s="81"/>
      <c r="B9" s="19"/>
      <c r="C9" s="19"/>
      <c r="D9" s="19"/>
      <c r="E9" s="19"/>
      <c r="F9" s="83"/>
      <c r="G9" s="19"/>
      <c r="H9" s="83"/>
      <c r="I9" s="82"/>
    </row>
    <row r="10" spans="1:15" s="80" customFormat="1" ht="15" customHeight="1" x14ac:dyDescent="0.3">
      <c r="A10" s="81"/>
      <c r="B10" s="359" t="s">
        <v>55</v>
      </c>
      <c r="C10" s="85"/>
      <c r="D10" s="86"/>
      <c r="E10" s="17"/>
      <c r="F10" s="87" t="s">
        <v>14</v>
      </c>
      <c r="G10" s="17"/>
      <c r="H10" s="83"/>
      <c r="I10" s="82"/>
    </row>
    <row r="11" spans="1:15" s="80" customFormat="1" ht="17.25" customHeight="1" x14ac:dyDescent="0.25">
      <c r="A11" s="81"/>
      <c r="B11" s="19"/>
      <c r="C11" s="19"/>
      <c r="D11" s="19"/>
      <c r="E11" s="19"/>
      <c r="F11" s="83"/>
      <c r="G11" s="19"/>
      <c r="H11" s="83"/>
      <c r="I11" s="82"/>
    </row>
    <row r="12" spans="1:15" s="80" customFormat="1" ht="15.75" customHeight="1" x14ac:dyDescent="0.3">
      <c r="A12" s="81"/>
      <c r="B12" s="290" t="s">
        <v>182</v>
      </c>
      <c r="C12" s="347"/>
      <c r="D12" s="348"/>
      <c r="E12" s="349">
        <v>1469</v>
      </c>
      <c r="F12" s="360" t="s">
        <v>183</v>
      </c>
      <c r="G12" s="239" t="s">
        <v>184</v>
      </c>
      <c r="H12" s="167"/>
      <c r="I12" s="82"/>
    </row>
    <row r="13" spans="1:15" s="80" customFormat="1" ht="10.5" customHeight="1" x14ac:dyDescent="0.3">
      <c r="A13" s="81"/>
      <c r="B13" s="347"/>
      <c r="C13" s="347"/>
      <c r="D13" s="348"/>
      <c r="E13" s="350"/>
      <c r="F13" s="352"/>
      <c r="G13" s="16"/>
      <c r="H13" s="352"/>
      <c r="I13" s="82"/>
    </row>
    <row r="14" spans="1:15" s="88" customFormat="1" ht="15.75" customHeight="1" x14ac:dyDescent="0.3">
      <c r="A14" s="81"/>
      <c r="B14" s="290" t="s">
        <v>185</v>
      </c>
      <c r="C14" s="347"/>
      <c r="D14" s="348"/>
      <c r="E14" s="351">
        <v>1632</v>
      </c>
      <c r="F14" s="360" t="s">
        <v>183</v>
      </c>
      <c r="G14" s="239" t="s">
        <v>186</v>
      </c>
      <c r="H14" s="352"/>
      <c r="I14" s="82"/>
    </row>
    <row r="15" spans="1:15" s="88" customFormat="1" ht="15.75" customHeight="1" x14ac:dyDescent="0.3">
      <c r="A15" s="81"/>
      <c r="B15" s="290" t="s">
        <v>187</v>
      </c>
      <c r="C15" s="347"/>
      <c r="D15" s="347"/>
      <c r="E15" s="347"/>
      <c r="F15" s="347"/>
      <c r="G15" s="239" t="s">
        <v>188</v>
      </c>
      <c r="H15" s="16"/>
      <c r="I15" s="82"/>
    </row>
    <row r="16" spans="1:15" s="88" customFormat="1" ht="9.75" customHeight="1" x14ac:dyDescent="0.3">
      <c r="A16" s="81"/>
      <c r="B16" s="347"/>
      <c r="C16" s="347"/>
      <c r="D16" s="347"/>
      <c r="E16" s="347"/>
      <c r="F16" s="347"/>
      <c r="G16" s="365"/>
      <c r="H16" s="347"/>
      <c r="I16" s="82"/>
    </row>
    <row r="17" spans="1:9" s="54" customFormat="1" ht="18.75" x14ac:dyDescent="0.3">
      <c r="A17" s="89"/>
      <c r="B17" s="90"/>
      <c r="C17" s="85"/>
      <c r="D17" s="85"/>
      <c r="E17" s="85"/>
      <c r="F17" s="91"/>
      <c r="G17" s="85"/>
      <c r="H17" s="91"/>
      <c r="I17" s="92"/>
    </row>
    <row r="18" spans="1:9" s="54" customFormat="1" ht="15.75" customHeight="1" x14ac:dyDescent="0.3">
      <c r="A18" s="89"/>
      <c r="B18" s="290" t="s">
        <v>189</v>
      </c>
      <c r="C18" s="85"/>
      <c r="D18" s="85"/>
      <c r="E18" s="85"/>
      <c r="F18" s="822" t="s">
        <v>414</v>
      </c>
      <c r="G18" s="823"/>
      <c r="H18" s="824"/>
      <c r="I18" s="92"/>
    </row>
    <row r="19" spans="1:9" s="54" customFormat="1" ht="15.75" customHeight="1" x14ac:dyDescent="0.3">
      <c r="A19" s="89"/>
      <c r="B19" s="90"/>
      <c r="C19" s="85"/>
      <c r="D19" s="85"/>
      <c r="E19" s="85"/>
      <c r="F19" s="91"/>
      <c r="G19" s="85"/>
      <c r="H19" s="91"/>
      <c r="I19" s="92"/>
    </row>
    <row r="20" spans="1:9" s="54" customFormat="1" ht="15.75" customHeight="1" x14ac:dyDescent="0.3">
      <c r="A20" s="93"/>
      <c r="B20" s="290" t="s">
        <v>190</v>
      </c>
      <c r="C20" s="16"/>
      <c r="D20" s="817"/>
      <c r="E20" s="825" t="s">
        <v>413</v>
      </c>
      <c r="F20" s="826"/>
      <c r="G20" s="94" t="s">
        <v>57</v>
      </c>
      <c r="H20" s="95"/>
      <c r="I20" s="96"/>
    </row>
    <row r="21" spans="1:9" s="54" customFormat="1" ht="15.75" customHeight="1" x14ac:dyDescent="0.25">
      <c r="A21" s="93"/>
      <c r="B21" s="820" t="s">
        <v>191</v>
      </c>
      <c r="C21" s="820"/>
      <c r="D21" s="818"/>
      <c r="E21" s="827"/>
      <c r="F21" s="817"/>
      <c r="G21" s="361"/>
      <c r="H21" s="362"/>
      <c r="I21" s="96"/>
    </row>
    <row r="22" spans="1:9" s="54" customFormat="1" ht="15.75" customHeight="1" x14ac:dyDescent="0.25">
      <c r="A22" s="93"/>
      <c r="B22" s="821"/>
      <c r="C22" s="821"/>
      <c r="D22" s="819"/>
      <c r="E22" s="828"/>
      <c r="F22" s="829"/>
      <c r="G22" s="363" t="s">
        <v>204</v>
      </c>
      <c r="H22" s="364" t="s">
        <v>205</v>
      </c>
      <c r="I22" s="96"/>
    </row>
    <row r="23" spans="1:9" s="54" customFormat="1" ht="19.5" customHeight="1" x14ac:dyDescent="0.25">
      <c r="A23" s="93"/>
      <c r="B23" s="837" t="str">
        <f>'Blatt  8'!C34</f>
        <v>a) Haus- / Bereichs- / Teamleitung</v>
      </c>
      <c r="C23" s="838"/>
      <c r="D23" s="839"/>
      <c r="E23" s="830"/>
      <c r="F23" s="831"/>
      <c r="G23" s="30">
        <f>'Blatt  8'!G34</f>
        <v>0</v>
      </c>
      <c r="H23" s="30">
        <f>G23/E12</f>
        <v>0</v>
      </c>
      <c r="I23" s="22"/>
    </row>
    <row r="24" spans="1:9" s="54" customFormat="1" ht="19.5" customHeight="1" x14ac:dyDescent="0.25">
      <c r="A24" s="93"/>
      <c r="B24" s="837" t="str">
        <f>'Blatt  8'!C35</f>
        <v>b) Soz.Pädagogen / Soz. Arbeiter</v>
      </c>
      <c r="C24" s="838"/>
      <c r="D24" s="839"/>
      <c r="E24" s="830"/>
      <c r="F24" s="831"/>
      <c r="G24" s="30">
        <f>'Blatt  8'!G35</f>
        <v>0</v>
      </c>
      <c r="H24" s="30">
        <f>G24/E12</f>
        <v>0</v>
      </c>
      <c r="I24" s="22"/>
    </row>
    <row r="25" spans="1:9" s="54" customFormat="1" ht="19.5" customHeight="1" x14ac:dyDescent="0.25">
      <c r="A25" s="93"/>
      <c r="B25" s="837" t="str">
        <f>'Blatt  8'!C36</f>
        <v>c) Erzieher</v>
      </c>
      <c r="C25" s="838"/>
      <c r="D25" s="839"/>
      <c r="E25" s="830"/>
      <c r="F25" s="831"/>
      <c r="G25" s="30">
        <f>'Blatt  8'!G36</f>
        <v>0</v>
      </c>
      <c r="H25" s="30">
        <f>G25/E12</f>
        <v>0</v>
      </c>
      <c r="I25" s="22"/>
    </row>
    <row r="26" spans="1:9" s="54" customFormat="1" ht="19.5" customHeight="1" x14ac:dyDescent="0.25">
      <c r="A26" s="93"/>
      <c r="B26" s="840"/>
      <c r="C26" s="841"/>
      <c r="D26" s="842"/>
      <c r="E26" s="830"/>
      <c r="F26" s="831"/>
      <c r="G26" s="366">
        <v>0</v>
      </c>
      <c r="H26" s="366">
        <f>G26/E12</f>
        <v>0</v>
      </c>
      <c r="I26" s="22"/>
    </row>
    <row r="27" spans="1:9" s="54" customFormat="1" ht="19.5" customHeight="1" thickBot="1" x14ac:dyDescent="0.3">
      <c r="A27" s="93"/>
      <c r="B27" s="850" t="s">
        <v>192</v>
      </c>
      <c r="C27" s="851"/>
      <c r="D27" s="851"/>
      <c r="E27" s="851"/>
      <c r="F27" s="851"/>
      <c r="G27" s="449" t="e">
        <f>AVERAGEIF(G23:G26,"&lt;&gt;0")</f>
        <v>#DIV/0!</v>
      </c>
      <c r="H27" s="30" t="e">
        <f>AVERAGEIF(H23:H26,"&lt;&gt;0")</f>
        <v>#DIV/0!</v>
      </c>
      <c r="I27" s="23"/>
    </row>
    <row r="28" spans="1:9" s="54" customFormat="1" ht="19.5" customHeight="1" thickBot="1" x14ac:dyDescent="0.35">
      <c r="A28" s="93"/>
      <c r="B28" s="833" t="s">
        <v>193</v>
      </c>
      <c r="C28" s="833"/>
      <c r="D28" s="833"/>
      <c r="E28" s="833"/>
      <c r="F28" s="834"/>
      <c r="G28" s="369" t="e">
        <f>G27</f>
        <v>#DIV/0!</v>
      </c>
      <c r="H28" s="707" t="e">
        <f>H27</f>
        <v>#DIV/0!</v>
      </c>
      <c r="I28" s="23"/>
    </row>
    <row r="29" spans="1:9" s="54" customFormat="1" ht="24" customHeight="1" x14ac:dyDescent="0.25">
      <c r="A29" s="93"/>
      <c r="B29" s="100"/>
      <c r="C29" s="16"/>
      <c r="D29" s="16"/>
      <c r="E29" s="24"/>
      <c r="F29" s="83"/>
      <c r="G29" s="24"/>
      <c r="H29" s="83"/>
      <c r="I29" s="23"/>
    </row>
    <row r="30" spans="1:9" s="54" customFormat="1" ht="17.25" customHeight="1" x14ac:dyDescent="0.3">
      <c r="A30" s="93"/>
      <c r="B30" s="290" t="s">
        <v>194</v>
      </c>
      <c r="C30" s="347"/>
      <c r="D30" s="16"/>
      <c r="E30" s="24"/>
      <c r="F30" s="83"/>
      <c r="G30" s="24"/>
      <c r="H30" s="83"/>
      <c r="I30" s="23"/>
    </row>
    <row r="31" spans="1:9" s="54" customFormat="1" ht="9" customHeight="1" x14ac:dyDescent="0.3">
      <c r="A31" s="93"/>
      <c r="B31" s="290"/>
      <c r="C31" s="347"/>
      <c r="D31" s="16"/>
      <c r="E31" s="24"/>
      <c r="F31" s="83"/>
      <c r="G31" s="24"/>
      <c r="H31" s="83"/>
      <c r="I31" s="23"/>
    </row>
    <row r="32" spans="1:9" s="54" customFormat="1" ht="19.5" customHeight="1" thickBot="1" x14ac:dyDescent="0.3">
      <c r="A32" s="93"/>
      <c r="B32" s="390" t="s">
        <v>198</v>
      </c>
      <c r="C32" s="386"/>
      <c r="D32" s="387"/>
      <c r="E32" s="835"/>
      <c r="F32" s="836"/>
      <c r="G32" s="388"/>
      <c r="H32" s="389">
        <v>2.67</v>
      </c>
      <c r="I32" s="101"/>
    </row>
    <row r="33" spans="1:9" s="54" customFormat="1" ht="19.5" customHeight="1" x14ac:dyDescent="0.25">
      <c r="A33" s="93"/>
      <c r="B33" s="383" t="s">
        <v>199</v>
      </c>
      <c r="C33" s="843" t="s">
        <v>415</v>
      </c>
      <c r="D33" s="844"/>
      <c r="E33" s="845"/>
      <c r="F33" s="846"/>
      <c r="G33" s="384"/>
      <c r="H33" s="385">
        <f>G33/E14</f>
        <v>0</v>
      </c>
      <c r="I33" s="22"/>
    </row>
    <row r="34" spans="1:9" s="54" customFormat="1" ht="19.5" customHeight="1" thickBot="1" x14ac:dyDescent="0.3">
      <c r="A34" s="93"/>
      <c r="B34" s="367"/>
      <c r="C34" s="98" t="s">
        <v>195</v>
      </c>
      <c r="D34" s="97" t="s">
        <v>196</v>
      </c>
      <c r="E34" s="847"/>
      <c r="F34" s="848"/>
      <c r="G34" s="21"/>
      <c r="H34" s="30">
        <f>G34/E14</f>
        <v>0</v>
      </c>
      <c r="I34" s="22"/>
    </row>
    <row r="35" spans="1:9" s="54" customFormat="1" ht="19.5" customHeight="1" thickBot="1" x14ac:dyDescent="0.35">
      <c r="A35" s="93"/>
      <c r="B35" s="849" t="s">
        <v>193</v>
      </c>
      <c r="C35" s="833"/>
      <c r="D35" s="833"/>
      <c r="E35" s="833"/>
      <c r="F35" s="834"/>
      <c r="G35" s="369">
        <f>SUM(G33:G34)</f>
        <v>0</v>
      </c>
      <c r="H35" s="450">
        <f ca="1">SUMIF(H33:H34,"=0",H32)</f>
        <v>2.67</v>
      </c>
      <c r="I35" s="22"/>
    </row>
    <row r="36" spans="1:9" s="54" customFormat="1" ht="24" customHeight="1" x14ac:dyDescent="0.25">
      <c r="A36" s="93"/>
      <c r="B36" s="99"/>
      <c r="C36" s="19"/>
      <c r="D36" s="102"/>
      <c r="E36" s="25"/>
      <c r="F36" s="103"/>
      <c r="G36" s="104"/>
      <c r="H36" s="103"/>
      <c r="I36" s="23"/>
    </row>
    <row r="37" spans="1:9" s="54" customFormat="1" ht="15.75" customHeight="1" x14ac:dyDescent="0.25">
      <c r="A37" s="93"/>
      <c r="B37" s="18" t="s">
        <v>197</v>
      </c>
      <c r="C37" s="19"/>
      <c r="D37" s="102"/>
      <c r="E37" s="25"/>
      <c r="F37" s="103"/>
      <c r="G37" s="104"/>
      <c r="H37" s="103"/>
      <c r="I37" s="23"/>
    </row>
    <row r="38" spans="1:9" s="54" customFormat="1" ht="9" customHeight="1" x14ac:dyDescent="0.25">
      <c r="A38" s="93"/>
      <c r="B38" s="99"/>
      <c r="C38" s="19"/>
      <c r="D38" s="102"/>
      <c r="E38" s="25"/>
      <c r="F38" s="103"/>
      <c r="G38" s="104"/>
      <c r="H38" s="103"/>
      <c r="I38" s="23"/>
    </row>
    <row r="39" spans="1:9" s="54" customFormat="1" ht="19.5" customHeight="1" thickBot="1" x14ac:dyDescent="0.3">
      <c r="A39" s="93"/>
      <c r="B39" s="390" t="s">
        <v>198</v>
      </c>
      <c r="C39" s="386"/>
      <c r="D39" s="387"/>
      <c r="E39" s="835"/>
      <c r="F39" s="836"/>
      <c r="G39" s="389"/>
      <c r="H39" s="389">
        <v>2.16</v>
      </c>
      <c r="I39" s="22"/>
    </row>
    <row r="40" spans="1:9" s="54" customFormat="1" ht="19.5" customHeight="1" x14ac:dyDescent="0.25">
      <c r="A40" s="93"/>
      <c r="B40" s="19" t="s">
        <v>199</v>
      </c>
      <c r="C40" s="109" t="s">
        <v>200</v>
      </c>
      <c r="D40" s="113"/>
      <c r="E40" s="845"/>
      <c r="F40" s="846"/>
      <c r="G40" s="385"/>
      <c r="H40" s="385">
        <f>G40/$E$12</f>
        <v>0</v>
      </c>
      <c r="I40" s="22"/>
    </row>
    <row r="41" spans="1:9" s="54" customFormat="1" ht="19.5" customHeight="1" x14ac:dyDescent="0.25">
      <c r="A41" s="93"/>
      <c r="B41" s="19"/>
      <c r="C41" s="105" t="s">
        <v>449</v>
      </c>
      <c r="D41" s="106"/>
      <c r="E41" s="847"/>
      <c r="F41" s="848"/>
      <c r="G41" s="30"/>
      <c r="H41" s="385">
        <f t="shared" ref="H41:H46" si="0">G41/$E$12</f>
        <v>0</v>
      </c>
      <c r="I41" s="26"/>
    </row>
    <row r="42" spans="1:9" s="54" customFormat="1" ht="19.5" customHeight="1" x14ac:dyDescent="0.25">
      <c r="A42" s="93"/>
      <c r="B42" s="19"/>
      <c r="C42" s="105" t="s">
        <v>448</v>
      </c>
      <c r="D42" s="106"/>
      <c r="E42" s="847"/>
      <c r="F42" s="848"/>
      <c r="G42" s="30"/>
      <c r="H42" s="385">
        <f t="shared" si="0"/>
        <v>0</v>
      </c>
      <c r="I42" s="27"/>
    </row>
    <row r="43" spans="1:9" s="54" customFormat="1" ht="19.5" customHeight="1" x14ac:dyDescent="0.25">
      <c r="A43" s="93"/>
      <c r="B43" s="19"/>
      <c r="C43" s="105" t="s">
        <v>201</v>
      </c>
      <c r="D43" s="106"/>
      <c r="E43" s="847"/>
      <c r="F43" s="848"/>
      <c r="G43" s="30"/>
      <c r="H43" s="385">
        <f t="shared" si="0"/>
        <v>0</v>
      </c>
      <c r="I43" s="22"/>
    </row>
    <row r="44" spans="1:9" s="54" customFormat="1" ht="19.5" customHeight="1" x14ac:dyDescent="0.25">
      <c r="A44" s="93"/>
      <c r="B44" s="19"/>
      <c r="C44" s="105" t="s">
        <v>93</v>
      </c>
      <c r="D44" s="106"/>
      <c r="E44" s="847"/>
      <c r="F44" s="848"/>
      <c r="G44" s="30"/>
      <c r="H44" s="385">
        <f t="shared" si="0"/>
        <v>0</v>
      </c>
      <c r="I44" s="22"/>
    </row>
    <row r="45" spans="1:9" s="54" customFormat="1" ht="19.5" customHeight="1" x14ac:dyDescent="0.25">
      <c r="A45" s="93"/>
      <c r="B45" s="19"/>
      <c r="C45" s="105" t="s">
        <v>202</v>
      </c>
      <c r="D45" s="106"/>
      <c r="E45" s="847"/>
      <c r="F45" s="848"/>
      <c r="G45" s="30"/>
      <c r="H45" s="385">
        <f t="shared" si="0"/>
        <v>0</v>
      </c>
      <c r="I45" s="22"/>
    </row>
    <row r="46" spans="1:9" s="54" customFormat="1" ht="19.5" customHeight="1" thickBot="1" x14ac:dyDescent="0.3">
      <c r="A46" s="93"/>
      <c r="B46" s="19"/>
      <c r="C46" s="105" t="s">
        <v>203</v>
      </c>
      <c r="D46" s="106"/>
      <c r="E46" s="847"/>
      <c r="F46" s="848"/>
      <c r="G46" s="30"/>
      <c r="H46" s="385">
        <f t="shared" si="0"/>
        <v>0</v>
      </c>
      <c r="I46" s="22"/>
    </row>
    <row r="47" spans="1:9" s="80" customFormat="1" ht="19.5" customHeight="1" thickBot="1" x14ac:dyDescent="0.35">
      <c r="A47" s="93"/>
      <c r="B47" s="849" t="s">
        <v>193</v>
      </c>
      <c r="C47" s="833"/>
      <c r="D47" s="833"/>
      <c r="E47" s="833"/>
      <c r="F47" s="834"/>
      <c r="G47" s="369">
        <f>SUM(G40:G46)</f>
        <v>0</v>
      </c>
      <c r="H47" s="385">
        <f ca="1">SUMIF(H40:H46,"=0",H39)</f>
        <v>2.16</v>
      </c>
      <c r="I47" s="27"/>
    </row>
    <row r="48" spans="1:9" ht="16.5" thickBot="1" x14ac:dyDescent="0.3">
      <c r="A48" s="93"/>
      <c r="B48" s="19"/>
      <c r="C48" s="19"/>
      <c r="D48" s="19"/>
      <c r="E48" s="19"/>
      <c r="F48" s="19"/>
      <c r="G48" s="19"/>
      <c r="H48" s="19"/>
      <c r="I48" s="28"/>
    </row>
    <row r="49" spans="1:9" ht="19.5" thickBot="1" x14ac:dyDescent="0.35">
      <c r="A49" s="93"/>
      <c r="B49" s="107" t="s">
        <v>48</v>
      </c>
      <c r="C49" s="852" t="s">
        <v>416</v>
      </c>
      <c r="D49" s="853"/>
      <c r="E49" s="853"/>
      <c r="F49" s="854"/>
      <c r="G49" s="368" t="s">
        <v>212</v>
      </c>
      <c r="H49" s="451" t="e">
        <f ca="1">H47+H35+H28</f>
        <v>#DIV/0!</v>
      </c>
      <c r="I49" s="23"/>
    </row>
    <row r="50" spans="1:9" ht="15.75" x14ac:dyDescent="0.25">
      <c r="A50" s="93"/>
      <c r="B50" s="108"/>
      <c r="C50" s="19"/>
      <c r="D50" s="86"/>
      <c r="E50" s="25"/>
      <c r="F50" s="103"/>
      <c r="G50" s="104"/>
      <c r="H50" s="103"/>
      <c r="I50" s="23"/>
    </row>
    <row r="51" spans="1:9" ht="15.75" x14ac:dyDescent="0.25">
      <c r="A51" s="93"/>
      <c r="B51" s="108"/>
      <c r="C51" s="19"/>
      <c r="D51" s="86"/>
      <c r="E51" s="25"/>
      <c r="F51" s="103"/>
      <c r="G51" s="104"/>
      <c r="H51" s="103"/>
      <c r="I51" s="23"/>
    </row>
    <row r="52" spans="1:9" ht="15" x14ac:dyDescent="0.25">
      <c r="A52" s="109"/>
      <c r="B52" s="110"/>
      <c r="C52" s="110"/>
      <c r="D52" s="110"/>
      <c r="E52" s="111"/>
      <c r="F52" s="112"/>
      <c r="G52" s="110"/>
      <c r="H52" s="112"/>
      <c r="I52" s="113"/>
    </row>
    <row r="55" spans="1:9" x14ac:dyDescent="0.2">
      <c r="A55" s="832" t="s">
        <v>450</v>
      </c>
      <c r="B55" s="832"/>
      <c r="C55" s="832"/>
      <c r="D55" s="832"/>
      <c r="E55" s="832"/>
      <c r="F55" s="832"/>
      <c r="G55" s="832"/>
      <c r="H55" s="832"/>
      <c r="I55" s="832"/>
    </row>
    <row r="56" spans="1:9" x14ac:dyDescent="0.2">
      <c r="A56" s="832"/>
      <c r="B56" s="832"/>
      <c r="C56" s="832"/>
      <c r="D56" s="832"/>
      <c r="E56" s="832"/>
      <c r="F56" s="832"/>
      <c r="G56" s="832"/>
      <c r="H56" s="832"/>
      <c r="I56" s="832"/>
    </row>
    <row r="57" spans="1:9" ht="12.75" customHeight="1" x14ac:dyDescent="0.2">
      <c r="B57" s="34"/>
      <c r="C57" s="34"/>
      <c r="D57" s="34"/>
      <c r="E57" s="34"/>
      <c r="F57" s="34"/>
      <c r="G57" s="34"/>
      <c r="H57" s="34"/>
      <c r="I57" s="34"/>
    </row>
    <row r="58" spans="1:9" x14ac:dyDescent="0.2">
      <c r="B58" s="34"/>
      <c r="C58" s="34"/>
      <c r="D58" s="34"/>
      <c r="E58" s="34"/>
      <c r="F58" s="34"/>
      <c r="G58" s="34"/>
      <c r="H58" s="34"/>
      <c r="I58" s="34"/>
    </row>
  </sheetData>
  <customSheetViews>
    <customSheetView guid="{499BF58F-3C0C-468F-A4E4-95F39F3414B4}" showPageBreaks="1" showGridLines="0" view="pageLayout">
      <selection activeCell="H10" sqref="H10"/>
      <pageMargins left="1.1417322834645669" right="0.74803149606299213" top="1.5748031496062993" bottom="0.78740157480314965" header="0.51181102362204722" footer="0.6692913385826772"/>
      <pageSetup paperSize="9" scale="77" orientation="portrait" horizontalDpi="180" verticalDpi="180" r:id="rId1"/>
      <headerFooter alignWithMargins="0">
        <oddHeader>&amp;L&amp;G&amp;C&amp;"-,Standard"&amp;18
Verhandlungsunterlagen&amp;R&amp;"Calibri,Fett"&amp;16
 Blatt 11</oddHeader>
      </headerFooter>
    </customSheetView>
    <customSheetView guid="{FE47325C-8A5E-4260-B467-DF6AC8B402AA}" showPageBreaks="1" showGridLines="0" view="pageLayout">
      <selection activeCell="H10" sqref="H10"/>
      <pageMargins left="1.1417322834645669" right="0.74803149606299213" top="1.5748031496062993" bottom="0.78740157480314965" header="0.51181102362204722" footer="0.6692913385826772"/>
      <pageSetup paperSize="9" scale="77" orientation="portrait" horizontalDpi="180" verticalDpi="180" r:id="rId2"/>
      <headerFooter alignWithMargins="0">
        <oddHeader>&amp;L&amp;G&amp;C&amp;"-,Standard"&amp;18
Verhandlungsunterlagen&amp;R&amp;"Calibri,Fett"&amp;16
 Blatt 11</oddHeader>
      </headerFooter>
    </customSheetView>
  </customSheetViews>
  <mergeCells count="34">
    <mergeCell ref="E46:F46"/>
    <mergeCell ref="B47:F47"/>
    <mergeCell ref="C49:F49"/>
    <mergeCell ref="E39:F39"/>
    <mergeCell ref="E40:F40"/>
    <mergeCell ref="E41:F41"/>
    <mergeCell ref="E42:F42"/>
    <mergeCell ref="E43:F43"/>
    <mergeCell ref="E44:F44"/>
    <mergeCell ref="E45:F45"/>
    <mergeCell ref="E23:F23"/>
    <mergeCell ref="E24:F24"/>
    <mergeCell ref="E25:F25"/>
    <mergeCell ref="E26:F26"/>
    <mergeCell ref="A55:I56"/>
    <mergeCell ref="B28:F28"/>
    <mergeCell ref="E32:F32"/>
    <mergeCell ref="B23:D23"/>
    <mergeCell ref="B24:D24"/>
    <mergeCell ref="B25:D25"/>
    <mergeCell ref="B26:D26"/>
    <mergeCell ref="C33:D33"/>
    <mergeCell ref="E33:F33"/>
    <mergeCell ref="E34:F34"/>
    <mergeCell ref="B35:F35"/>
    <mergeCell ref="B27:F27"/>
    <mergeCell ref="A1:C1"/>
    <mergeCell ref="D1:G1"/>
    <mergeCell ref="H1:I1"/>
    <mergeCell ref="D20:D22"/>
    <mergeCell ref="B21:C22"/>
    <mergeCell ref="F18:H18"/>
    <mergeCell ref="E20:F21"/>
    <mergeCell ref="E22:F22"/>
  </mergeCells>
  <phoneticPr fontId="5" type="noConversion"/>
  <pageMargins left="0.94488188976377963" right="0.35433070866141736" top="0.52135416666666667" bottom="0.39370078740157483" header="0.51181102362204722" footer="0.6692913385826772"/>
  <pageSetup paperSize="9" scale="77" orientation="portrait" r:id="rId3"/>
  <headerFooter alignWithMargins="0"/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7"/>
  <sheetViews>
    <sheetView showGridLines="0" view="pageLayout" zoomScaleNormal="97" workbookViewId="0">
      <selection activeCell="H1" sqref="H1:K1"/>
    </sheetView>
  </sheetViews>
  <sheetFormatPr baseColWidth="10" defaultRowHeight="12.75" x14ac:dyDescent="0.2"/>
  <cols>
    <col min="1" max="1" width="2" style="405" customWidth="1"/>
    <col min="2" max="2" width="1.42578125" style="677" customWidth="1"/>
    <col min="3" max="3" width="24.5703125" style="677" customWidth="1"/>
    <col min="4" max="4" width="6.5703125" style="677" customWidth="1"/>
    <col min="5" max="5" width="14" style="677" customWidth="1"/>
    <col min="6" max="6" width="6.5703125" style="677" customWidth="1"/>
    <col min="7" max="7" width="20.85546875" style="677" customWidth="1"/>
    <col min="8" max="8" width="16.140625" style="677" customWidth="1"/>
    <col min="9" max="9" width="2.28515625" style="677" customWidth="1"/>
    <col min="10" max="10" width="6.85546875" style="677" customWidth="1"/>
    <col min="11" max="11" width="4.140625" style="405" customWidth="1"/>
    <col min="12" max="16384" width="11.42578125" style="405"/>
  </cols>
  <sheetData>
    <row r="1" spans="1:15" ht="85.5" customHeight="1" x14ac:dyDescent="0.2">
      <c r="A1" s="708"/>
      <c r="B1" s="708"/>
      <c r="C1" s="708"/>
      <c r="D1" s="708"/>
      <c r="E1" s="709" t="s">
        <v>433</v>
      </c>
      <c r="F1" s="709"/>
      <c r="G1" s="709"/>
      <c r="H1" s="711" t="s">
        <v>435</v>
      </c>
      <c r="I1" s="714"/>
      <c r="J1" s="714"/>
      <c r="K1" s="714"/>
      <c r="L1" s="699"/>
      <c r="M1" s="700"/>
      <c r="N1" s="700"/>
      <c r="O1" s="700"/>
    </row>
    <row r="2" spans="1:15" ht="10.5" customHeight="1" x14ac:dyDescent="0.2"/>
    <row r="3" spans="1:15" ht="6.75" customHeight="1" x14ac:dyDescent="0.2">
      <c r="A3" s="678"/>
      <c r="B3" s="664"/>
      <c r="C3" s="664"/>
      <c r="D3" s="664"/>
      <c r="E3" s="664"/>
      <c r="F3" s="664"/>
      <c r="G3" s="664"/>
      <c r="H3" s="664"/>
      <c r="I3" s="664"/>
      <c r="J3" s="664"/>
      <c r="K3" s="665"/>
    </row>
    <row r="4" spans="1:15" s="667" customFormat="1" ht="20.25" customHeight="1" x14ac:dyDescent="0.35">
      <c r="A4" s="673"/>
      <c r="B4" s="407" t="s">
        <v>261</v>
      </c>
      <c r="C4" s="670"/>
      <c r="D4" s="670"/>
      <c r="E4" s="670"/>
      <c r="F4" s="670"/>
      <c r="G4" s="670"/>
      <c r="H4" s="670"/>
      <c r="I4" s="670" t="s">
        <v>15</v>
      </c>
      <c r="J4" s="670"/>
      <c r="K4" s="442"/>
    </row>
    <row r="5" spans="1:15" s="667" customFormat="1" ht="34.5" customHeight="1" x14ac:dyDescent="0.25">
      <c r="A5" s="673"/>
      <c r="B5" s="669"/>
      <c r="C5" s="670"/>
      <c r="D5" s="670"/>
      <c r="E5" s="670"/>
      <c r="F5" s="670"/>
      <c r="G5" s="670"/>
      <c r="H5" s="670"/>
      <c r="I5" s="670"/>
      <c r="J5" s="670"/>
      <c r="K5" s="442"/>
    </row>
    <row r="6" spans="1:15" s="681" customFormat="1" ht="17.25" customHeight="1" x14ac:dyDescent="0.3">
      <c r="A6" s="414"/>
      <c r="B6" s="419" t="s">
        <v>260</v>
      </c>
      <c r="C6" s="419"/>
      <c r="D6" s="419"/>
      <c r="E6" s="419"/>
      <c r="F6" s="419"/>
      <c r="G6" s="419"/>
      <c r="H6" s="419"/>
      <c r="I6" s="419"/>
      <c r="J6" s="419"/>
      <c r="K6" s="680"/>
    </row>
    <row r="7" spans="1:15" s="667" customFormat="1" ht="15.75" x14ac:dyDescent="0.25">
      <c r="A7" s="673"/>
      <c r="B7" s="427"/>
      <c r="C7" s="427"/>
      <c r="D7" s="427"/>
      <c r="E7" s="427"/>
      <c r="F7" s="427"/>
      <c r="G7" s="427"/>
      <c r="H7" s="427"/>
      <c r="I7" s="427"/>
      <c r="J7" s="427"/>
      <c r="K7" s="442"/>
    </row>
    <row r="8" spans="1:15" s="667" customFormat="1" ht="15.75" x14ac:dyDescent="0.25">
      <c r="A8" s="673"/>
      <c r="B8" s="427"/>
      <c r="C8" s="427" t="s">
        <v>259</v>
      </c>
      <c r="D8" s="443"/>
      <c r="E8" s="443"/>
      <c r="F8" s="443"/>
      <c r="G8" s="443"/>
      <c r="H8" s="443"/>
      <c r="I8" s="443"/>
      <c r="J8" s="443"/>
      <c r="K8" s="442"/>
    </row>
    <row r="9" spans="1:15" s="667" customFormat="1" ht="19.5" customHeight="1" x14ac:dyDescent="0.25">
      <c r="A9" s="673"/>
      <c r="B9" s="427"/>
      <c r="C9" s="427"/>
      <c r="D9" s="443"/>
      <c r="E9" s="443"/>
      <c r="F9" s="443"/>
      <c r="G9" s="443"/>
      <c r="H9" s="443"/>
      <c r="I9" s="443"/>
      <c r="J9" s="443"/>
      <c r="K9" s="442"/>
    </row>
    <row r="10" spans="1:15" s="667" customFormat="1" ht="19.5" customHeight="1" x14ac:dyDescent="0.25">
      <c r="A10" s="673"/>
      <c r="B10" s="427"/>
      <c r="C10" s="427"/>
      <c r="D10" s="443"/>
      <c r="E10" s="443"/>
      <c r="F10" s="443"/>
      <c r="G10" s="443"/>
      <c r="H10" s="443"/>
      <c r="I10" s="443"/>
      <c r="J10" s="443"/>
      <c r="K10" s="442"/>
    </row>
    <row r="11" spans="1:15" s="667" customFormat="1" ht="19.5" customHeight="1" x14ac:dyDescent="0.25">
      <c r="A11" s="673"/>
      <c r="B11" s="427"/>
      <c r="C11" s="427" t="s">
        <v>258</v>
      </c>
      <c r="D11" s="443"/>
      <c r="E11" s="443"/>
      <c r="F11" s="443"/>
      <c r="G11" s="443"/>
      <c r="H11" s="443"/>
      <c r="I11" s="443"/>
      <c r="J11" s="443"/>
      <c r="K11" s="442"/>
    </row>
    <row r="12" spans="1:15" s="667" customFormat="1" ht="19.5" customHeight="1" x14ac:dyDescent="0.25">
      <c r="A12" s="673"/>
      <c r="B12" s="427"/>
      <c r="C12" s="427"/>
      <c r="D12" s="443"/>
      <c r="E12" s="443"/>
      <c r="F12" s="443"/>
      <c r="G12" s="443"/>
      <c r="H12" s="443"/>
      <c r="I12" s="443"/>
      <c r="J12" s="443"/>
      <c r="K12" s="442"/>
    </row>
    <row r="13" spans="1:15" s="667" customFormat="1" ht="19.5" customHeight="1" x14ac:dyDescent="0.25">
      <c r="A13" s="673"/>
      <c r="B13" s="427"/>
      <c r="C13" s="427" t="s">
        <v>315</v>
      </c>
      <c r="D13" s="443"/>
      <c r="E13" s="443"/>
      <c r="F13" s="443"/>
      <c r="G13" s="443"/>
      <c r="H13" s="443"/>
      <c r="I13" s="443"/>
      <c r="J13" s="443"/>
      <c r="K13" s="442"/>
    </row>
    <row r="14" spans="1:15" s="667" customFormat="1" ht="19.5" customHeight="1" x14ac:dyDescent="0.25">
      <c r="A14" s="673"/>
      <c r="B14" s="427"/>
      <c r="C14" s="427" t="s">
        <v>257</v>
      </c>
      <c r="D14" s="443"/>
      <c r="E14" s="443"/>
      <c r="F14" s="443"/>
      <c r="G14" s="443"/>
      <c r="H14" s="443"/>
      <c r="I14" s="443"/>
      <c r="J14" s="443"/>
      <c r="K14" s="442"/>
    </row>
    <row r="15" spans="1:15" s="667" customFormat="1" ht="19.5" customHeight="1" x14ac:dyDescent="0.25">
      <c r="A15" s="673"/>
      <c r="B15" s="427"/>
      <c r="C15" s="427"/>
      <c r="D15" s="427"/>
      <c r="E15" s="427"/>
      <c r="F15" s="427"/>
      <c r="G15" s="427"/>
      <c r="H15" s="427"/>
      <c r="I15" s="427"/>
      <c r="J15" s="427"/>
      <c r="K15" s="442"/>
    </row>
    <row r="16" spans="1:15" s="667" customFormat="1" ht="19.5" customHeight="1" x14ac:dyDescent="0.25">
      <c r="A16" s="673"/>
      <c r="B16" s="427"/>
      <c r="C16" s="427" t="s">
        <v>256</v>
      </c>
      <c r="D16" s="690"/>
      <c r="E16" s="691" t="s">
        <v>255</v>
      </c>
      <c r="F16" s="425"/>
      <c r="G16" s="436" t="s">
        <v>254</v>
      </c>
      <c r="H16" s="436" t="s">
        <v>253</v>
      </c>
      <c r="I16" s="427"/>
      <c r="J16" s="692"/>
      <c r="K16" s="442"/>
    </row>
    <row r="17" spans="1:11" s="667" customFormat="1" ht="19.5" customHeight="1" x14ac:dyDescent="0.25">
      <c r="A17" s="673"/>
      <c r="B17" s="427"/>
      <c r="C17" s="427" t="s">
        <v>252</v>
      </c>
      <c r="D17" s="690"/>
      <c r="E17" s="426" t="s">
        <v>313</v>
      </c>
      <c r="F17" s="692"/>
      <c r="G17" s="427"/>
      <c r="H17" s="436" t="s">
        <v>251</v>
      </c>
      <c r="I17" s="427"/>
      <c r="J17" s="692"/>
      <c r="K17" s="442"/>
    </row>
    <row r="18" spans="1:11" s="667" customFormat="1" ht="19.5" customHeight="1" x14ac:dyDescent="0.25">
      <c r="A18" s="673"/>
      <c r="B18" s="427"/>
      <c r="C18" s="427"/>
      <c r="D18" s="690"/>
      <c r="E18" s="426" t="s">
        <v>313</v>
      </c>
      <c r="F18" s="692"/>
      <c r="G18" s="427"/>
      <c r="H18" s="427"/>
      <c r="I18" s="427"/>
      <c r="J18" s="427"/>
      <c r="K18" s="442"/>
    </row>
    <row r="19" spans="1:11" s="667" customFormat="1" ht="11.25" customHeight="1" x14ac:dyDescent="0.25">
      <c r="A19" s="673"/>
      <c r="B19" s="427"/>
      <c r="C19" s="427"/>
      <c r="D19" s="437"/>
      <c r="E19" s="437"/>
      <c r="F19" s="427"/>
      <c r="G19" s="427"/>
      <c r="H19" s="436"/>
      <c r="I19" s="427"/>
      <c r="J19" s="427"/>
      <c r="K19" s="442"/>
    </row>
    <row r="20" spans="1:11" s="667" customFormat="1" ht="19.5" customHeight="1" x14ac:dyDescent="0.25">
      <c r="A20" s="673"/>
      <c r="B20" s="427"/>
      <c r="C20" s="427" t="s">
        <v>250</v>
      </c>
      <c r="D20" s="693"/>
      <c r="E20" s="693"/>
      <c r="F20" s="427"/>
      <c r="G20" s="436" t="s">
        <v>314</v>
      </c>
      <c r="H20" s="436" t="s">
        <v>249</v>
      </c>
      <c r="I20" s="427"/>
      <c r="J20" s="690"/>
      <c r="K20" s="442"/>
    </row>
    <row r="21" spans="1:11" s="667" customFormat="1" ht="19.5" customHeight="1" x14ac:dyDescent="0.25">
      <c r="A21" s="673"/>
      <c r="B21" s="427"/>
      <c r="C21" s="427" t="s">
        <v>248</v>
      </c>
      <c r="D21" s="693"/>
      <c r="E21" s="693"/>
      <c r="F21" s="427"/>
      <c r="G21" s="427"/>
      <c r="H21" s="436" t="s">
        <v>247</v>
      </c>
      <c r="I21" s="427"/>
      <c r="J21" s="690"/>
      <c r="K21" s="442"/>
    </row>
    <row r="22" spans="1:11" s="667" customFormat="1" ht="11.25" customHeight="1" x14ac:dyDescent="0.25">
      <c r="A22" s="673"/>
      <c r="B22" s="427"/>
      <c r="C22" s="427"/>
      <c r="D22" s="427"/>
      <c r="E22" s="427"/>
      <c r="F22" s="427"/>
      <c r="G22" s="427"/>
      <c r="H22" s="427"/>
      <c r="I22" s="427" t="s">
        <v>15</v>
      </c>
      <c r="J22" s="427"/>
      <c r="K22" s="442"/>
    </row>
    <row r="23" spans="1:11" s="667" customFormat="1" ht="19.5" customHeight="1" x14ac:dyDescent="0.25">
      <c r="A23" s="673"/>
      <c r="B23" s="427"/>
      <c r="C23" s="427" t="s">
        <v>246</v>
      </c>
      <c r="D23" s="715" t="s">
        <v>311</v>
      </c>
      <c r="E23" s="715"/>
      <c r="F23" s="715"/>
      <c r="G23" s="715"/>
      <c r="H23" s="443"/>
      <c r="I23" s="443"/>
      <c r="J23" s="443"/>
      <c r="K23" s="442"/>
    </row>
    <row r="24" spans="1:11" s="667" customFormat="1" ht="14.25" customHeight="1" x14ac:dyDescent="0.25">
      <c r="A24" s="673"/>
      <c r="B24" s="427"/>
      <c r="C24" s="427" t="s">
        <v>245</v>
      </c>
      <c r="D24" s="427"/>
      <c r="E24" s="427"/>
      <c r="F24" s="427"/>
      <c r="G24" s="427"/>
      <c r="H24" s="694"/>
      <c r="I24" s="694"/>
      <c r="J24" s="694"/>
      <c r="K24" s="442"/>
    </row>
    <row r="25" spans="1:11" s="667" customFormat="1" ht="19.5" customHeight="1" x14ac:dyDescent="0.25">
      <c r="A25" s="673"/>
      <c r="B25" s="427"/>
      <c r="C25" s="427" t="s">
        <v>430</v>
      </c>
      <c r="D25" s="715" t="s">
        <v>311</v>
      </c>
      <c r="E25" s="715"/>
      <c r="F25" s="715"/>
      <c r="G25" s="715"/>
      <c r="H25" s="443"/>
      <c r="I25" s="443"/>
      <c r="J25" s="443"/>
      <c r="K25" s="442"/>
    </row>
    <row r="26" spans="1:11" s="667" customFormat="1" ht="11.25" customHeight="1" x14ac:dyDescent="0.25">
      <c r="A26" s="673"/>
      <c r="B26" s="427"/>
      <c r="C26" s="427"/>
      <c r="D26" s="427"/>
      <c r="E26" s="427"/>
      <c r="F26" s="427"/>
      <c r="G26" s="427"/>
      <c r="H26" s="427"/>
      <c r="I26" s="427"/>
      <c r="J26" s="427"/>
      <c r="K26" s="442"/>
    </row>
    <row r="27" spans="1:11" s="667" customFormat="1" ht="19.5" customHeight="1" x14ac:dyDescent="0.25">
      <c r="A27" s="673"/>
      <c r="B27" s="427"/>
      <c r="C27" s="427" t="s">
        <v>244</v>
      </c>
      <c r="D27" s="426" t="s">
        <v>243</v>
      </c>
      <c r="E27" s="426"/>
      <c r="F27" s="427"/>
      <c r="G27" s="713" t="s">
        <v>242</v>
      </c>
      <c r="H27" s="713"/>
      <c r="I27" s="427"/>
      <c r="J27" s="690"/>
      <c r="K27" s="442"/>
    </row>
    <row r="28" spans="1:11" s="667" customFormat="1" ht="19.5" customHeight="1" x14ac:dyDescent="0.25">
      <c r="A28" s="673"/>
      <c r="B28" s="427"/>
      <c r="C28" s="427"/>
      <c r="D28" s="426"/>
      <c r="E28" s="427"/>
      <c r="F28" s="427"/>
      <c r="G28" s="713" t="s">
        <v>241</v>
      </c>
      <c r="H28" s="713"/>
      <c r="I28" s="427"/>
      <c r="J28" s="690"/>
      <c r="K28" s="442"/>
    </row>
    <row r="29" spans="1:11" s="667" customFormat="1" ht="11.25" customHeight="1" x14ac:dyDescent="0.25">
      <c r="A29" s="673"/>
      <c r="B29" s="427"/>
      <c r="C29" s="427"/>
      <c r="D29" s="427"/>
      <c r="E29" s="427"/>
      <c r="F29" s="427"/>
      <c r="G29" s="426"/>
      <c r="H29" s="426"/>
      <c r="I29" s="427"/>
      <c r="J29" s="427"/>
      <c r="K29" s="442"/>
    </row>
    <row r="30" spans="1:11" s="667" customFormat="1" ht="19.5" customHeight="1" x14ac:dyDescent="0.25">
      <c r="A30" s="673"/>
      <c r="B30" s="427"/>
      <c r="C30" s="427" t="s">
        <v>240</v>
      </c>
      <c r="D30" s="426" t="s">
        <v>239</v>
      </c>
      <c r="E30" s="426"/>
      <c r="F30" s="427"/>
      <c r="G30" s="695"/>
      <c r="H30" s="695"/>
      <c r="I30" s="695"/>
      <c r="J30" s="695"/>
      <c r="K30" s="442"/>
    </row>
    <row r="31" spans="1:11" s="667" customFormat="1" ht="19.5" customHeight="1" x14ac:dyDescent="0.25">
      <c r="A31" s="673"/>
      <c r="B31" s="427"/>
      <c r="C31" s="427"/>
      <c r="D31" s="426" t="s">
        <v>309</v>
      </c>
      <c r="E31" s="426"/>
      <c r="F31" s="427"/>
      <c r="G31" s="695"/>
      <c r="H31" s="695"/>
      <c r="I31" s="695"/>
      <c r="J31" s="695"/>
      <c r="K31" s="442"/>
    </row>
    <row r="32" spans="1:11" s="667" customFormat="1" ht="19.5" customHeight="1" x14ac:dyDescent="0.25">
      <c r="A32" s="673"/>
      <c r="B32" s="427"/>
      <c r="C32" s="427"/>
      <c r="D32" s="426" t="s">
        <v>310</v>
      </c>
      <c r="E32" s="426"/>
      <c r="F32" s="427"/>
      <c r="G32" s="695"/>
      <c r="H32" s="695"/>
      <c r="I32" s="695"/>
      <c r="J32" s="695"/>
      <c r="K32" s="442"/>
    </row>
    <row r="33" spans="1:11" s="667" customFormat="1" ht="19.5" customHeight="1" x14ac:dyDescent="0.25">
      <c r="A33" s="673"/>
      <c r="B33" s="427"/>
      <c r="C33" s="427"/>
      <c r="D33" s="426" t="s">
        <v>238</v>
      </c>
      <c r="E33" s="427"/>
      <c r="F33" s="427"/>
      <c r="G33" s="695"/>
      <c r="H33" s="695"/>
      <c r="I33" s="695"/>
      <c r="J33" s="695"/>
      <c r="K33" s="442"/>
    </row>
    <row r="34" spans="1:11" s="667" customFormat="1" ht="19.5" customHeight="1" x14ac:dyDescent="0.25">
      <c r="A34" s="673"/>
      <c r="B34" s="427"/>
      <c r="C34" s="427"/>
      <c r="D34" s="426"/>
      <c r="E34" s="427"/>
      <c r="F34" s="427"/>
      <c r="G34" s="695"/>
      <c r="H34" s="695"/>
      <c r="I34" s="695"/>
      <c r="J34" s="695"/>
      <c r="K34" s="442"/>
    </row>
    <row r="35" spans="1:11" s="667" customFormat="1" ht="11.25" customHeight="1" x14ac:dyDescent="0.25">
      <c r="A35" s="673"/>
      <c r="B35" s="427"/>
      <c r="C35" s="427"/>
      <c r="D35" s="427"/>
      <c r="E35" s="427"/>
      <c r="F35" s="427"/>
      <c r="G35" s="427"/>
      <c r="H35" s="427"/>
      <c r="I35" s="427"/>
      <c r="J35" s="427"/>
      <c r="K35" s="442"/>
    </row>
    <row r="36" spans="1:11" s="667" customFormat="1" ht="19.5" customHeight="1" x14ac:dyDescent="0.25">
      <c r="A36" s="673"/>
      <c r="B36" s="427"/>
      <c r="C36" s="427" t="s">
        <v>237</v>
      </c>
      <c r="D36" s="696"/>
      <c r="E36" s="697"/>
      <c r="F36" s="427"/>
      <c r="G36" s="443"/>
      <c r="H36" s="443"/>
      <c r="I36" s="695"/>
      <c r="J36" s="695"/>
      <c r="K36" s="442"/>
    </row>
    <row r="37" spans="1:11" s="667" customFormat="1" ht="19.5" customHeight="1" x14ac:dyDescent="0.25">
      <c r="A37" s="673"/>
      <c r="B37" s="427"/>
      <c r="C37" s="427" t="s">
        <v>236</v>
      </c>
      <c r="D37" s="427"/>
      <c r="E37" s="443"/>
      <c r="F37" s="443"/>
      <c r="G37" s="443"/>
      <c r="H37" s="443"/>
      <c r="I37" s="443"/>
      <c r="J37" s="443"/>
      <c r="K37" s="442"/>
    </row>
    <row r="38" spans="1:11" s="667" customFormat="1" ht="19.5" customHeight="1" x14ac:dyDescent="0.25">
      <c r="A38" s="673"/>
      <c r="B38" s="427"/>
      <c r="C38" s="427" t="s">
        <v>235</v>
      </c>
      <c r="D38" s="427"/>
      <c r="E38" s="443"/>
      <c r="F38" s="443"/>
      <c r="G38" s="443"/>
      <c r="H38" s="443"/>
      <c r="I38" s="443"/>
      <c r="J38" s="443"/>
      <c r="K38" s="442"/>
    </row>
    <row r="39" spans="1:11" s="667" customFormat="1" ht="11.25" customHeight="1" x14ac:dyDescent="0.25">
      <c r="A39" s="673"/>
      <c r="B39" s="427"/>
      <c r="C39" s="427"/>
      <c r="D39" s="427"/>
      <c r="E39" s="427"/>
      <c r="F39" s="427"/>
      <c r="G39" s="427"/>
      <c r="H39" s="427"/>
      <c r="I39" s="427"/>
      <c r="J39" s="427"/>
      <c r="K39" s="442"/>
    </row>
    <row r="40" spans="1:11" s="667" customFormat="1" ht="19.5" customHeight="1" x14ac:dyDescent="0.25">
      <c r="A40" s="673"/>
      <c r="B40" s="427"/>
      <c r="C40" s="427" t="s">
        <v>234</v>
      </c>
      <c r="D40" s="427"/>
      <c r="E40" s="427"/>
      <c r="F40" s="427"/>
      <c r="G40" s="443"/>
      <c r="H40" s="443"/>
      <c r="I40" s="443"/>
      <c r="J40" s="443"/>
      <c r="K40" s="442"/>
    </row>
    <row r="41" spans="1:11" s="667" customFormat="1" ht="19.5" customHeight="1" x14ac:dyDescent="0.25">
      <c r="A41" s="673"/>
      <c r="B41" s="427"/>
      <c r="C41" s="427" t="s">
        <v>316</v>
      </c>
      <c r="D41" s="427"/>
      <c r="E41" s="427"/>
      <c r="F41" s="427"/>
      <c r="G41" s="443"/>
      <c r="H41" s="443"/>
      <c r="I41" s="443"/>
      <c r="J41" s="443"/>
      <c r="K41" s="442"/>
    </row>
    <row r="42" spans="1:11" s="667" customFormat="1" ht="19.5" customHeight="1" x14ac:dyDescent="0.25">
      <c r="A42" s="673"/>
      <c r="B42" s="427"/>
      <c r="C42" s="427" t="s">
        <v>233</v>
      </c>
      <c r="D42" s="427"/>
      <c r="E42" s="427"/>
      <c r="F42" s="427"/>
      <c r="G42" s="443"/>
      <c r="H42" s="443"/>
      <c r="I42" s="443"/>
      <c r="J42" s="443"/>
      <c r="K42" s="442"/>
    </row>
    <row r="43" spans="1:11" s="667" customFormat="1" ht="19.5" customHeight="1" x14ac:dyDescent="0.25">
      <c r="A43" s="673"/>
      <c r="B43" s="427"/>
      <c r="C43" s="427" t="s">
        <v>317</v>
      </c>
      <c r="D43" s="427"/>
      <c r="E43" s="427"/>
      <c r="F43" s="427"/>
      <c r="G43" s="443"/>
      <c r="H43" s="443"/>
      <c r="I43" s="443"/>
      <c r="J43" s="443"/>
      <c r="K43" s="442"/>
    </row>
    <row r="44" spans="1:11" s="667" customFormat="1" ht="19.5" customHeight="1" x14ac:dyDescent="0.25">
      <c r="A44" s="673"/>
      <c r="B44" s="427"/>
      <c r="C44" s="427"/>
      <c r="D44" s="427"/>
      <c r="E44" s="427"/>
      <c r="F44" s="427"/>
      <c r="G44" s="443"/>
      <c r="H44" s="443"/>
      <c r="I44" s="443"/>
      <c r="J44" s="443"/>
      <c r="K44" s="442"/>
    </row>
    <row r="45" spans="1:11" s="667" customFormat="1" ht="11.25" customHeight="1" x14ac:dyDescent="0.25">
      <c r="A45" s="673"/>
      <c r="B45" s="427"/>
      <c r="C45" s="427"/>
      <c r="D45" s="427"/>
      <c r="E45" s="427"/>
      <c r="F45" s="427"/>
      <c r="G45" s="427"/>
      <c r="H45" s="427"/>
      <c r="I45" s="427"/>
      <c r="J45" s="427"/>
      <c r="K45" s="442"/>
    </row>
    <row r="46" spans="1:11" s="667" customFormat="1" ht="19.5" customHeight="1" x14ac:dyDescent="0.25">
      <c r="A46" s="673"/>
      <c r="B46" s="427"/>
      <c r="C46" s="427" t="s">
        <v>431</v>
      </c>
      <c r="D46" s="443"/>
      <c r="E46" s="443"/>
      <c r="F46" s="443"/>
      <c r="G46" s="443"/>
      <c r="H46" s="443"/>
      <c r="I46" s="443"/>
      <c r="J46" s="443"/>
      <c r="K46" s="442"/>
    </row>
    <row r="47" spans="1:11" s="667" customFormat="1" ht="19.5" customHeight="1" x14ac:dyDescent="0.25">
      <c r="A47" s="673"/>
      <c r="B47" s="427"/>
      <c r="C47" s="427" t="s">
        <v>419</v>
      </c>
      <c r="D47" s="443"/>
      <c r="E47" s="443"/>
      <c r="F47" s="443"/>
      <c r="G47" s="443"/>
      <c r="H47" s="443"/>
      <c r="I47" s="443"/>
      <c r="J47" s="443"/>
      <c r="K47" s="442"/>
    </row>
    <row r="48" spans="1:11" s="667" customFormat="1" ht="11.25" customHeight="1" x14ac:dyDescent="0.25">
      <c r="A48" s="673"/>
      <c r="B48" s="427"/>
      <c r="C48" s="427"/>
      <c r="D48" s="427"/>
      <c r="E48" s="427"/>
      <c r="F48" s="427"/>
      <c r="G48" s="427"/>
      <c r="H48" s="427"/>
      <c r="I48" s="427"/>
      <c r="J48" s="427"/>
      <c r="K48" s="442"/>
    </row>
    <row r="49" spans="1:11" s="667" customFormat="1" ht="19.5" customHeight="1" x14ac:dyDescent="0.25">
      <c r="A49" s="673"/>
      <c r="B49" s="427"/>
      <c r="C49" s="427" t="s">
        <v>420</v>
      </c>
      <c r="D49" s="427"/>
      <c r="E49" s="427"/>
      <c r="F49" s="427"/>
      <c r="G49" s="690"/>
      <c r="H49" s="425"/>
      <c r="I49" s="427"/>
      <c r="J49" s="427"/>
      <c r="K49" s="442"/>
    </row>
    <row r="50" spans="1:11" s="667" customFormat="1" ht="19.5" customHeight="1" x14ac:dyDescent="0.25">
      <c r="A50" s="676"/>
      <c r="B50" s="446"/>
      <c r="C50" s="446"/>
      <c r="D50" s="446"/>
      <c r="E50" s="446"/>
      <c r="F50" s="446"/>
      <c r="G50" s="446"/>
      <c r="H50" s="446"/>
      <c r="I50" s="446"/>
      <c r="J50" s="446"/>
      <c r="K50" s="447"/>
    </row>
    <row r="51" spans="1:11" x14ac:dyDescent="0.2">
      <c r="A51" s="448"/>
    </row>
    <row r="52" spans="1:11" x14ac:dyDescent="0.2">
      <c r="A52" s="448"/>
    </row>
    <row r="53" spans="1:11" x14ac:dyDescent="0.2">
      <c r="A53" s="448"/>
    </row>
    <row r="54" spans="1:11" x14ac:dyDescent="0.2">
      <c r="A54" s="448"/>
    </row>
    <row r="55" spans="1:11" x14ac:dyDescent="0.2">
      <c r="A55" s="448"/>
    </row>
    <row r="56" spans="1:11" x14ac:dyDescent="0.2">
      <c r="A56" s="448"/>
    </row>
    <row r="57" spans="1:11" x14ac:dyDescent="0.2">
      <c r="A57" s="448"/>
    </row>
    <row r="58" spans="1:11" x14ac:dyDescent="0.2">
      <c r="A58" s="448"/>
    </row>
    <row r="59" spans="1:11" x14ac:dyDescent="0.2">
      <c r="A59" s="448"/>
    </row>
    <row r="60" spans="1:11" x14ac:dyDescent="0.2">
      <c r="A60" s="448"/>
    </row>
    <row r="61" spans="1:11" x14ac:dyDescent="0.2">
      <c r="A61" s="448"/>
    </row>
    <row r="62" spans="1:11" x14ac:dyDescent="0.2">
      <c r="A62" s="448"/>
    </row>
    <row r="63" spans="1:11" x14ac:dyDescent="0.2">
      <c r="A63" s="448"/>
    </row>
    <row r="64" spans="1:11" x14ac:dyDescent="0.2">
      <c r="A64" s="448"/>
    </row>
    <row r="65" spans="1:10" x14ac:dyDescent="0.2">
      <c r="A65" s="448"/>
      <c r="B65" s="405"/>
      <c r="C65" s="405"/>
      <c r="D65" s="405"/>
      <c r="E65" s="405"/>
      <c r="F65" s="405"/>
      <c r="G65" s="405"/>
      <c r="H65" s="405"/>
      <c r="I65" s="405"/>
      <c r="J65" s="405"/>
    </row>
    <row r="66" spans="1:10" x14ac:dyDescent="0.2">
      <c r="A66" s="448"/>
      <c r="B66" s="405"/>
      <c r="C66" s="405"/>
      <c r="D66" s="405"/>
      <c r="E66" s="405"/>
      <c r="F66" s="405"/>
      <c r="G66" s="405"/>
      <c r="H66" s="405"/>
      <c r="I66" s="405"/>
      <c r="J66" s="405"/>
    </row>
    <row r="67" spans="1:10" x14ac:dyDescent="0.2">
      <c r="A67" s="448"/>
      <c r="B67" s="405"/>
      <c r="C67" s="405"/>
      <c r="D67" s="405"/>
      <c r="E67" s="405"/>
      <c r="F67" s="405"/>
      <c r="G67" s="405"/>
      <c r="H67" s="405"/>
      <c r="I67" s="405"/>
      <c r="J67" s="405"/>
    </row>
    <row r="68" spans="1:10" x14ac:dyDescent="0.2">
      <c r="A68" s="448"/>
      <c r="B68" s="405"/>
      <c r="C68" s="405"/>
      <c r="D68" s="405"/>
      <c r="E68" s="405"/>
      <c r="F68" s="405"/>
      <c r="G68" s="405"/>
      <c r="H68" s="405"/>
      <c r="I68" s="405"/>
      <c r="J68" s="405"/>
    </row>
    <row r="69" spans="1:10" x14ac:dyDescent="0.2">
      <c r="A69" s="448"/>
      <c r="B69" s="405"/>
      <c r="C69" s="405"/>
      <c r="D69" s="405"/>
      <c r="E69" s="405"/>
      <c r="F69" s="405"/>
      <c r="G69" s="405"/>
      <c r="H69" s="405"/>
      <c r="I69" s="405"/>
      <c r="J69" s="405"/>
    </row>
    <row r="70" spans="1:10" x14ac:dyDescent="0.2">
      <c r="A70" s="448"/>
      <c r="B70" s="405"/>
      <c r="C70" s="405"/>
      <c r="D70" s="405"/>
      <c r="E70" s="405"/>
      <c r="F70" s="405"/>
      <c r="G70" s="405"/>
      <c r="H70" s="405"/>
      <c r="I70" s="405"/>
      <c r="J70" s="405"/>
    </row>
    <row r="71" spans="1:10" x14ac:dyDescent="0.2">
      <c r="A71" s="448"/>
      <c r="B71" s="405"/>
      <c r="C71" s="405"/>
      <c r="D71" s="405"/>
      <c r="E71" s="405"/>
      <c r="F71" s="405"/>
      <c r="G71" s="405"/>
      <c r="H71" s="405"/>
      <c r="I71" s="405"/>
      <c r="J71" s="405"/>
    </row>
    <row r="72" spans="1:10" x14ac:dyDescent="0.2">
      <c r="A72" s="448"/>
      <c r="B72" s="405"/>
      <c r="C72" s="405"/>
      <c r="D72" s="405"/>
      <c r="E72" s="405"/>
      <c r="F72" s="405"/>
      <c r="G72" s="405"/>
      <c r="H72" s="405"/>
      <c r="I72" s="405"/>
      <c r="J72" s="405"/>
    </row>
    <row r="73" spans="1:10" x14ac:dyDescent="0.2">
      <c r="A73" s="448"/>
      <c r="B73" s="405"/>
      <c r="C73" s="405"/>
      <c r="D73" s="405"/>
      <c r="E73" s="405"/>
      <c r="F73" s="405"/>
      <c r="G73" s="405"/>
      <c r="H73" s="405"/>
      <c r="I73" s="405"/>
      <c r="J73" s="405"/>
    </row>
    <row r="74" spans="1:10" x14ac:dyDescent="0.2">
      <c r="A74" s="448"/>
      <c r="B74" s="405"/>
      <c r="C74" s="405"/>
      <c r="D74" s="405"/>
      <c r="E74" s="405"/>
      <c r="F74" s="405"/>
      <c r="G74" s="405"/>
      <c r="H74" s="405"/>
      <c r="I74" s="405"/>
      <c r="J74" s="405"/>
    </row>
    <row r="75" spans="1:10" x14ac:dyDescent="0.2">
      <c r="A75" s="448"/>
      <c r="B75" s="405"/>
      <c r="C75" s="405"/>
      <c r="D75" s="405"/>
      <c r="E75" s="405"/>
      <c r="F75" s="405"/>
      <c r="G75" s="405"/>
      <c r="H75" s="405"/>
      <c r="I75" s="405"/>
      <c r="J75" s="405"/>
    </row>
    <row r="76" spans="1:10" x14ac:dyDescent="0.2">
      <c r="A76" s="448"/>
      <c r="B76" s="405"/>
      <c r="C76" s="405"/>
      <c r="D76" s="405"/>
      <c r="E76" s="405"/>
      <c r="F76" s="405"/>
      <c r="G76" s="405"/>
      <c r="H76" s="405"/>
      <c r="I76" s="405"/>
      <c r="J76" s="405"/>
    </row>
    <row r="77" spans="1:10" x14ac:dyDescent="0.2">
      <c r="A77" s="448"/>
      <c r="B77" s="405"/>
      <c r="C77" s="405"/>
      <c r="D77" s="405"/>
      <c r="E77" s="405"/>
      <c r="F77" s="405"/>
      <c r="G77" s="405"/>
      <c r="H77" s="405"/>
      <c r="I77" s="405"/>
      <c r="J77" s="405"/>
    </row>
    <row r="78" spans="1:10" x14ac:dyDescent="0.2">
      <c r="A78" s="448"/>
      <c r="B78" s="405"/>
      <c r="C78" s="405"/>
      <c r="D78" s="405"/>
      <c r="E78" s="405"/>
      <c r="F78" s="405"/>
      <c r="G78" s="405"/>
      <c r="H78" s="405"/>
      <c r="I78" s="405"/>
      <c r="J78" s="405"/>
    </row>
    <row r="79" spans="1:10" x14ac:dyDescent="0.2">
      <c r="A79" s="448"/>
      <c r="B79" s="405"/>
      <c r="C79" s="405"/>
      <c r="D79" s="405"/>
      <c r="E79" s="405"/>
      <c r="F79" s="405"/>
      <c r="G79" s="405"/>
      <c r="H79" s="405"/>
      <c r="I79" s="405"/>
      <c r="J79" s="405"/>
    </row>
    <row r="80" spans="1:10" x14ac:dyDescent="0.2">
      <c r="A80" s="448"/>
      <c r="B80" s="405"/>
      <c r="C80" s="405"/>
      <c r="D80" s="405"/>
      <c r="E80" s="405"/>
      <c r="F80" s="405"/>
      <c r="G80" s="405"/>
      <c r="H80" s="405"/>
      <c r="I80" s="405"/>
      <c r="J80" s="405"/>
    </row>
    <row r="81" spans="1:10" x14ac:dyDescent="0.2">
      <c r="A81" s="448"/>
      <c r="B81" s="405"/>
      <c r="C81" s="405"/>
      <c r="D81" s="405"/>
      <c r="E81" s="405"/>
      <c r="F81" s="405"/>
      <c r="G81" s="405"/>
      <c r="H81" s="405"/>
      <c r="I81" s="405"/>
      <c r="J81" s="405"/>
    </row>
    <row r="82" spans="1:10" x14ac:dyDescent="0.2">
      <c r="A82" s="448"/>
      <c r="B82" s="405"/>
      <c r="C82" s="405"/>
      <c r="D82" s="405"/>
      <c r="E82" s="405"/>
      <c r="F82" s="405"/>
      <c r="G82" s="405"/>
      <c r="H82" s="405"/>
      <c r="I82" s="405"/>
      <c r="J82" s="405"/>
    </row>
    <row r="83" spans="1:10" x14ac:dyDescent="0.2">
      <c r="A83" s="448"/>
      <c r="B83" s="405"/>
      <c r="C83" s="405"/>
      <c r="D83" s="405"/>
      <c r="E83" s="405"/>
      <c r="F83" s="405"/>
      <c r="G83" s="405"/>
      <c r="H83" s="405"/>
      <c r="I83" s="405"/>
      <c r="J83" s="405"/>
    </row>
    <row r="84" spans="1:10" x14ac:dyDescent="0.2">
      <c r="A84" s="448"/>
      <c r="B84" s="405"/>
      <c r="C84" s="405"/>
      <c r="D84" s="405"/>
      <c r="E84" s="405"/>
      <c r="F84" s="405"/>
      <c r="G84" s="405"/>
      <c r="H84" s="405"/>
      <c r="I84" s="405"/>
      <c r="J84" s="405"/>
    </row>
    <row r="85" spans="1:10" x14ac:dyDescent="0.2">
      <c r="A85" s="448"/>
      <c r="B85" s="405"/>
      <c r="C85" s="405"/>
      <c r="D85" s="405"/>
      <c r="E85" s="405"/>
      <c r="F85" s="405"/>
      <c r="G85" s="405"/>
      <c r="H85" s="405"/>
      <c r="I85" s="405"/>
      <c r="J85" s="405"/>
    </row>
    <row r="86" spans="1:10" x14ac:dyDescent="0.2">
      <c r="A86" s="448"/>
      <c r="B86" s="405"/>
      <c r="C86" s="405"/>
      <c r="D86" s="405"/>
      <c r="E86" s="405"/>
      <c r="F86" s="405"/>
      <c r="G86" s="405"/>
      <c r="H86" s="405"/>
      <c r="I86" s="405"/>
      <c r="J86" s="405"/>
    </row>
    <row r="87" spans="1:10" x14ac:dyDescent="0.2">
      <c r="A87" s="448"/>
      <c r="B87" s="405"/>
      <c r="C87" s="405"/>
      <c r="D87" s="405"/>
      <c r="E87" s="405"/>
      <c r="F87" s="405"/>
      <c r="G87" s="405"/>
      <c r="H87" s="405"/>
      <c r="I87" s="405"/>
      <c r="J87" s="405"/>
    </row>
    <row r="88" spans="1:10" x14ac:dyDescent="0.2">
      <c r="A88" s="448"/>
      <c r="B88" s="405"/>
      <c r="C88" s="405"/>
      <c r="D88" s="405"/>
      <c r="E88" s="405"/>
      <c r="F88" s="405"/>
      <c r="G88" s="405"/>
      <c r="H88" s="405"/>
      <c r="I88" s="405"/>
      <c r="J88" s="405"/>
    </row>
    <row r="89" spans="1:10" x14ac:dyDescent="0.2">
      <c r="A89" s="448"/>
      <c r="B89" s="405"/>
      <c r="C89" s="405"/>
      <c r="D89" s="405"/>
      <c r="E89" s="405"/>
      <c r="F89" s="405"/>
      <c r="G89" s="405"/>
      <c r="H89" s="405"/>
      <c r="I89" s="405"/>
      <c r="J89" s="405"/>
    </row>
    <row r="90" spans="1:10" x14ac:dyDescent="0.2">
      <c r="A90" s="448"/>
      <c r="B90" s="405"/>
      <c r="C90" s="405"/>
      <c r="D90" s="405"/>
      <c r="E90" s="405"/>
      <c r="F90" s="405"/>
      <c r="G90" s="405"/>
      <c r="H90" s="405"/>
      <c r="I90" s="405"/>
      <c r="J90" s="405"/>
    </row>
    <row r="91" spans="1:10" x14ac:dyDescent="0.2">
      <c r="A91" s="448"/>
      <c r="B91" s="405"/>
      <c r="C91" s="405"/>
      <c r="D91" s="405"/>
      <c r="E91" s="405"/>
      <c r="F91" s="405"/>
      <c r="G91" s="405"/>
      <c r="H91" s="405"/>
      <c r="I91" s="405"/>
      <c r="J91" s="405"/>
    </row>
    <row r="92" spans="1:10" x14ac:dyDescent="0.2">
      <c r="A92" s="448"/>
      <c r="B92" s="405"/>
      <c r="C92" s="405"/>
      <c r="D92" s="405"/>
      <c r="E92" s="405"/>
      <c r="F92" s="405"/>
      <c r="G92" s="405"/>
      <c r="H92" s="405"/>
      <c r="I92" s="405"/>
      <c r="J92" s="405"/>
    </row>
    <row r="93" spans="1:10" x14ac:dyDescent="0.2">
      <c r="A93" s="448"/>
      <c r="B93" s="405"/>
      <c r="C93" s="405"/>
      <c r="D93" s="405"/>
      <c r="E93" s="405"/>
      <c r="F93" s="405"/>
      <c r="G93" s="405"/>
      <c r="H93" s="405"/>
      <c r="I93" s="405"/>
      <c r="J93" s="405"/>
    </row>
    <row r="94" spans="1:10" x14ac:dyDescent="0.2">
      <c r="A94" s="448"/>
      <c r="B94" s="405"/>
      <c r="C94" s="405"/>
      <c r="D94" s="405"/>
      <c r="E94" s="405"/>
      <c r="F94" s="405"/>
      <c r="G94" s="405"/>
      <c r="H94" s="405"/>
      <c r="I94" s="405"/>
      <c r="J94" s="405"/>
    </row>
    <row r="95" spans="1:10" x14ac:dyDescent="0.2">
      <c r="A95" s="448"/>
      <c r="B95" s="405"/>
      <c r="C95" s="405"/>
      <c r="D95" s="405"/>
      <c r="E95" s="405"/>
      <c r="F95" s="405"/>
      <c r="G95" s="405"/>
      <c r="H95" s="405"/>
      <c r="I95" s="405"/>
      <c r="J95" s="405"/>
    </row>
    <row r="96" spans="1:10" x14ac:dyDescent="0.2">
      <c r="A96" s="448"/>
      <c r="B96" s="405"/>
      <c r="C96" s="405"/>
      <c r="D96" s="405"/>
      <c r="E96" s="405"/>
      <c r="F96" s="405"/>
      <c r="G96" s="405"/>
      <c r="H96" s="405"/>
      <c r="I96" s="405"/>
      <c r="J96" s="405"/>
    </row>
    <row r="97" spans="1:10" x14ac:dyDescent="0.2">
      <c r="A97" s="448"/>
      <c r="B97" s="405"/>
      <c r="C97" s="405"/>
      <c r="D97" s="405"/>
      <c r="E97" s="405"/>
      <c r="F97" s="405"/>
      <c r="G97" s="405"/>
      <c r="H97" s="405"/>
      <c r="I97" s="405"/>
      <c r="J97" s="405"/>
    </row>
    <row r="98" spans="1:10" x14ac:dyDescent="0.2">
      <c r="A98" s="448"/>
      <c r="B98" s="405"/>
      <c r="C98" s="405"/>
      <c r="D98" s="405"/>
      <c r="E98" s="405"/>
      <c r="F98" s="405"/>
      <c r="G98" s="405"/>
      <c r="H98" s="405"/>
      <c r="I98" s="405"/>
      <c r="J98" s="405"/>
    </row>
    <row r="99" spans="1:10" x14ac:dyDescent="0.2">
      <c r="A99" s="448"/>
      <c r="B99" s="405"/>
      <c r="C99" s="405"/>
      <c r="D99" s="405"/>
      <c r="E99" s="405"/>
      <c r="F99" s="405"/>
      <c r="G99" s="405"/>
      <c r="H99" s="405"/>
      <c r="I99" s="405"/>
      <c r="J99" s="405"/>
    </row>
    <row r="100" spans="1:10" x14ac:dyDescent="0.2">
      <c r="A100" s="448"/>
      <c r="B100" s="405"/>
      <c r="C100" s="405"/>
      <c r="D100" s="405"/>
      <c r="E100" s="405"/>
      <c r="F100" s="405"/>
      <c r="G100" s="405"/>
      <c r="H100" s="405"/>
      <c r="I100" s="405"/>
      <c r="J100" s="405"/>
    </row>
    <row r="101" spans="1:10" x14ac:dyDescent="0.2">
      <c r="A101" s="448"/>
      <c r="B101" s="405"/>
      <c r="C101" s="405"/>
      <c r="D101" s="405"/>
      <c r="E101" s="405"/>
      <c r="F101" s="405"/>
      <c r="G101" s="405"/>
      <c r="H101" s="405"/>
      <c r="I101" s="405"/>
      <c r="J101" s="405"/>
    </row>
    <row r="102" spans="1:10" x14ac:dyDescent="0.2">
      <c r="A102" s="448"/>
      <c r="B102" s="405"/>
      <c r="C102" s="405"/>
      <c r="D102" s="405"/>
      <c r="E102" s="405"/>
      <c r="F102" s="405"/>
      <c r="G102" s="405"/>
      <c r="H102" s="405"/>
      <c r="I102" s="405"/>
      <c r="J102" s="405"/>
    </row>
    <row r="103" spans="1:10" x14ac:dyDescent="0.2">
      <c r="A103" s="448"/>
      <c r="B103" s="405"/>
      <c r="C103" s="405"/>
      <c r="D103" s="405"/>
      <c r="E103" s="405"/>
      <c r="F103" s="405"/>
      <c r="G103" s="405"/>
      <c r="H103" s="405"/>
      <c r="I103" s="405"/>
      <c r="J103" s="405"/>
    </row>
    <row r="104" spans="1:10" x14ac:dyDescent="0.2">
      <c r="A104" s="448"/>
      <c r="B104" s="405"/>
      <c r="C104" s="405"/>
      <c r="D104" s="405"/>
      <c r="E104" s="405"/>
      <c r="F104" s="405"/>
      <c r="G104" s="405"/>
      <c r="H104" s="405"/>
      <c r="I104" s="405"/>
      <c r="J104" s="405"/>
    </row>
    <row r="105" spans="1:10" x14ac:dyDescent="0.2">
      <c r="A105" s="448"/>
      <c r="B105" s="405"/>
      <c r="C105" s="405"/>
      <c r="D105" s="405"/>
      <c r="E105" s="405"/>
      <c r="F105" s="405"/>
      <c r="G105" s="405"/>
      <c r="H105" s="405"/>
      <c r="I105" s="405"/>
      <c r="J105" s="405"/>
    </row>
    <row r="106" spans="1:10" x14ac:dyDescent="0.2">
      <c r="A106" s="448"/>
      <c r="B106" s="405"/>
      <c r="C106" s="405"/>
      <c r="D106" s="405"/>
      <c r="E106" s="405"/>
      <c r="F106" s="405"/>
      <c r="G106" s="405"/>
      <c r="H106" s="405"/>
      <c r="I106" s="405"/>
      <c r="J106" s="405"/>
    </row>
    <row r="107" spans="1:10" x14ac:dyDescent="0.2">
      <c r="A107" s="448"/>
      <c r="B107" s="405"/>
      <c r="C107" s="405"/>
      <c r="D107" s="405"/>
      <c r="E107" s="405"/>
      <c r="F107" s="405"/>
      <c r="G107" s="405"/>
      <c r="H107" s="405"/>
      <c r="I107" s="405"/>
      <c r="J107" s="405"/>
    </row>
    <row r="108" spans="1:10" x14ac:dyDescent="0.2">
      <c r="A108" s="448"/>
      <c r="B108" s="405"/>
      <c r="C108" s="405"/>
      <c r="D108" s="405"/>
      <c r="E108" s="405"/>
      <c r="F108" s="405"/>
      <c r="G108" s="405"/>
      <c r="H108" s="405"/>
      <c r="I108" s="405"/>
      <c r="J108" s="405"/>
    </row>
    <row r="109" spans="1:10" x14ac:dyDescent="0.2">
      <c r="A109" s="448"/>
      <c r="B109" s="405"/>
      <c r="C109" s="405"/>
      <c r="D109" s="405"/>
      <c r="E109" s="405"/>
      <c r="F109" s="405"/>
      <c r="G109" s="405"/>
      <c r="H109" s="405"/>
      <c r="I109" s="405"/>
      <c r="J109" s="405"/>
    </row>
    <row r="110" spans="1:10" x14ac:dyDescent="0.2">
      <c r="A110" s="448"/>
      <c r="B110" s="405"/>
      <c r="C110" s="405"/>
      <c r="D110" s="405"/>
      <c r="E110" s="405"/>
      <c r="F110" s="405"/>
      <c r="G110" s="405"/>
      <c r="H110" s="405"/>
      <c r="I110" s="405"/>
      <c r="J110" s="405"/>
    </row>
    <row r="111" spans="1:10" x14ac:dyDescent="0.2">
      <c r="A111" s="448"/>
      <c r="B111" s="405"/>
      <c r="C111" s="405"/>
      <c r="D111" s="405"/>
      <c r="E111" s="405"/>
      <c r="F111" s="405"/>
      <c r="G111" s="405"/>
      <c r="H111" s="405"/>
      <c r="I111" s="405"/>
      <c r="J111" s="405"/>
    </row>
    <row r="112" spans="1:10" x14ac:dyDescent="0.2">
      <c r="A112" s="448"/>
      <c r="B112" s="405"/>
      <c r="C112" s="405"/>
      <c r="D112" s="405"/>
      <c r="E112" s="405"/>
      <c r="F112" s="405"/>
      <c r="G112" s="405"/>
      <c r="H112" s="405"/>
      <c r="I112" s="405"/>
      <c r="J112" s="405"/>
    </row>
    <row r="113" spans="1:10" x14ac:dyDescent="0.2">
      <c r="A113" s="448"/>
      <c r="B113" s="405"/>
      <c r="C113" s="405"/>
      <c r="D113" s="405"/>
      <c r="E113" s="405"/>
      <c r="F113" s="405"/>
      <c r="G113" s="405"/>
      <c r="H113" s="405"/>
      <c r="I113" s="405"/>
      <c r="J113" s="405"/>
    </row>
    <row r="114" spans="1:10" x14ac:dyDescent="0.2">
      <c r="A114" s="448"/>
      <c r="B114" s="405"/>
      <c r="C114" s="405"/>
      <c r="D114" s="405"/>
      <c r="E114" s="405"/>
      <c r="F114" s="405"/>
      <c r="G114" s="405"/>
      <c r="H114" s="405"/>
      <c r="I114" s="405"/>
      <c r="J114" s="405"/>
    </row>
    <row r="115" spans="1:10" x14ac:dyDescent="0.2">
      <c r="A115" s="448"/>
      <c r="B115" s="405"/>
      <c r="C115" s="405"/>
      <c r="D115" s="405"/>
      <c r="E115" s="405"/>
      <c r="F115" s="405"/>
      <c r="G115" s="405"/>
      <c r="H115" s="405"/>
      <c r="I115" s="405"/>
      <c r="J115" s="405"/>
    </row>
    <row r="116" spans="1:10" x14ac:dyDescent="0.2">
      <c r="A116" s="448"/>
      <c r="B116" s="405"/>
      <c r="C116" s="405"/>
      <c r="D116" s="405"/>
      <c r="E116" s="405"/>
      <c r="F116" s="405"/>
      <c r="G116" s="405"/>
      <c r="H116" s="405"/>
      <c r="I116" s="405"/>
      <c r="J116" s="405"/>
    </row>
    <row r="117" spans="1:10" x14ac:dyDescent="0.2">
      <c r="A117" s="448"/>
      <c r="B117" s="405"/>
      <c r="C117" s="405"/>
      <c r="D117" s="405"/>
      <c r="E117" s="405"/>
      <c r="F117" s="405"/>
      <c r="G117" s="405"/>
      <c r="H117" s="405"/>
      <c r="I117" s="405"/>
      <c r="J117" s="405"/>
    </row>
    <row r="118" spans="1:10" x14ac:dyDescent="0.2">
      <c r="A118" s="448"/>
      <c r="B118" s="405"/>
      <c r="C118" s="405"/>
      <c r="D118" s="405"/>
      <c r="E118" s="405"/>
      <c r="F118" s="405"/>
      <c r="G118" s="405"/>
      <c r="H118" s="405"/>
      <c r="I118" s="405"/>
      <c r="J118" s="405"/>
    </row>
    <row r="119" spans="1:10" x14ac:dyDescent="0.2">
      <c r="A119" s="448"/>
      <c r="B119" s="405"/>
      <c r="C119" s="405"/>
      <c r="D119" s="405"/>
      <c r="E119" s="405"/>
      <c r="F119" s="405"/>
      <c r="G119" s="405"/>
      <c r="H119" s="405"/>
      <c r="I119" s="405"/>
      <c r="J119" s="405"/>
    </row>
    <row r="120" spans="1:10" x14ac:dyDescent="0.2">
      <c r="A120" s="448"/>
      <c r="B120" s="405"/>
      <c r="C120" s="405"/>
      <c r="D120" s="405"/>
      <c r="E120" s="405"/>
      <c r="F120" s="405"/>
      <c r="G120" s="405"/>
      <c r="H120" s="405"/>
      <c r="I120" s="405"/>
      <c r="J120" s="405"/>
    </row>
    <row r="121" spans="1:10" x14ac:dyDescent="0.2">
      <c r="A121" s="448"/>
      <c r="B121" s="405"/>
      <c r="C121" s="405"/>
      <c r="D121" s="405"/>
      <c r="E121" s="405"/>
      <c r="F121" s="405"/>
      <c r="G121" s="405"/>
      <c r="H121" s="405"/>
      <c r="I121" s="405"/>
      <c r="J121" s="405"/>
    </row>
    <row r="122" spans="1:10" x14ac:dyDescent="0.2">
      <c r="A122" s="448"/>
      <c r="B122" s="405"/>
      <c r="C122" s="405"/>
      <c r="D122" s="405"/>
      <c r="E122" s="405"/>
      <c r="F122" s="405"/>
      <c r="G122" s="405"/>
      <c r="H122" s="405"/>
      <c r="I122" s="405"/>
      <c r="J122" s="405"/>
    </row>
    <row r="123" spans="1:10" x14ac:dyDescent="0.2">
      <c r="A123" s="448"/>
      <c r="B123" s="405"/>
      <c r="C123" s="405"/>
      <c r="D123" s="405"/>
      <c r="E123" s="405"/>
      <c r="F123" s="405"/>
      <c r="G123" s="405"/>
      <c r="H123" s="405"/>
      <c r="I123" s="405"/>
      <c r="J123" s="405"/>
    </row>
    <row r="124" spans="1:10" x14ac:dyDescent="0.2">
      <c r="A124" s="448"/>
      <c r="B124" s="405"/>
      <c r="C124" s="405"/>
      <c r="D124" s="405"/>
      <c r="E124" s="405"/>
      <c r="F124" s="405"/>
      <c r="G124" s="405"/>
      <c r="H124" s="405"/>
      <c r="I124" s="405"/>
      <c r="J124" s="405"/>
    </row>
    <row r="125" spans="1:10" x14ac:dyDescent="0.2">
      <c r="A125" s="448"/>
      <c r="B125" s="405"/>
      <c r="C125" s="405"/>
      <c r="D125" s="405"/>
      <c r="E125" s="405"/>
      <c r="F125" s="405"/>
      <c r="G125" s="405"/>
      <c r="H125" s="405"/>
      <c r="I125" s="405"/>
      <c r="J125" s="405"/>
    </row>
    <row r="126" spans="1:10" x14ac:dyDescent="0.2">
      <c r="A126" s="448"/>
      <c r="B126" s="405"/>
      <c r="C126" s="405"/>
      <c r="D126" s="405"/>
      <c r="E126" s="405"/>
      <c r="F126" s="405"/>
      <c r="G126" s="405"/>
      <c r="H126" s="405"/>
      <c r="I126" s="405"/>
      <c r="J126" s="405"/>
    </row>
    <row r="127" spans="1:10" x14ac:dyDescent="0.2">
      <c r="A127" s="448"/>
      <c r="B127" s="405"/>
      <c r="C127" s="405"/>
      <c r="D127" s="405"/>
      <c r="E127" s="405"/>
      <c r="F127" s="405"/>
      <c r="G127" s="405"/>
      <c r="H127" s="405"/>
      <c r="I127" s="405"/>
      <c r="J127" s="405"/>
    </row>
    <row r="128" spans="1:10" x14ac:dyDescent="0.2">
      <c r="A128" s="448"/>
      <c r="B128" s="405"/>
      <c r="C128" s="405"/>
      <c r="D128" s="405"/>
      <c r="E128" s="405"/>
      <c r="F128" s="405"/>
      <c r="G128" s="405"/>
      <c r="H128" s="405"/>
      <c r="I128" s="405"/>
      <c r="J128" s="405"/>
    </row>
    <row r="129" spans="1:10" x14ac:dyDescent="0.2">
      <c r="A129" s="448"/>
      <c r="B129" s="405"/>
      <c r="C129" s="405"/>
      <c r="D129" s="405"/>
      <c r="E129" s="405"/>
      <c r="F129" s="405"/>
      <c r="G129" s="405"/>
      <c r="H129" s="405"/>
      <c r="I129" s="405"/>
      <c r="J129" s="405"/>
    </row>
    <row r="130" spans="1:10" x14ac:dyDescent="0.2">
      <c r="A130" s="448"/>
      <c r="B130" s="405"/>
      <c r="C130" s="405"/>
      <c r="D130" s="405"/>
      <c r="E130" s="405"/>
      <c r="F130" s="405"/>
      <c r="G130" s="405"/>
      <c r="H130" s="405"/>
      <c r="I130" s="405"/>
      <c r="J130" s="405"/>
    </row>
    <row r="131" spans="1:10" x14ac:dyDescent="0.2">
      <c r="A131" s="448"/>
      <c r="B131" s="405"/>
      <c r="C131" s="405"/>
      <c r="D131" s="405"/>
      <c r="E131" s="405"/>
      <c r="F131" s="405"/>
      <c r="G131" s="405"/>
      <c r="H131" s="405"/>
      <c r="I131" s="405"/>
      <c r="J131" s="405"/>
    </row>
    <row r="132" spans="1:10" x14ac:dyDescent="0.2">
      <c r="A132" s="448"/>
      <c r="B132" s="405"/>
      <c r="C132" s="405"/>
      <c r="D132" s="405"/>
      <c r="E132" s="405"/>
      <c r="F132" s="405"/>
      <c r="G132" s="405"/>
      <c r="H132" s="405"/>
      <c r="I132" s="405"/>
      <c r="J132" s="405"/>
    </row>
    <row r="133" spans="1:10" x14ac:dyDescent="0.2">
      <c r="A133" s="448"/>
      <c r="B133" s="405"/>
      <c r="C133" s="405"/>
      <c r="D133" s="405"/>
      <c r="E133" s="405"/>
      <c r="F133" s="405"/>
      <c r="G133" s="405"/>
      <c r="H133" s="405"/>
      <c r="I133" s="405"/>
      <c r="J133" s="405"/>
    </row>
    <row r="134" spans="1:10" x14ac:dyDescent="0.2">
      <c r="A134" s="448"/>
      <c r="B134" s="405"/>
      <c r="C134" s="405"/>
      <c r="D134" s="405"/>
      <c r="E134" s="405"/>
      <c r="F134" s="405"/>
      <c r="G134" s="405"/>
      <c r="H134" s="405"/>
      <c r="I134" s="405"/>
      <c r="J134" s="405"/>
    </row>
    <row r="135" spans="1:10" x14ac:dyDescent="0.2">
      <c r="A135" s="448"/>
      <c r="B135" s="405"/>
      <c r="C135" s="405"/>
      <c r="D135" s="405"/>
      <c r="E135" s="405"/>
      <c r="F135" s="405"/>
      <c r="G135" s="405"/>
      <c r="H135" s="405"/>
      <c r="I135" s="405"/>
      <c r="J135" s="405"/>
    </row>
    <row r="136" spans="1:10" x14ac:dyDescent="0.2">
      <c r="A136" s="448"/>
      <c r="B136" s="405"/>
      <c r="C136" s="405"/>
      <c r="D136" s="405"/>
      <c r="E136" s="405"/>
      <c r="F136" s="405"/>
      <c r="G136" s="405"/>
      <c r="H136" s="405"/>
      <c r="I136" s="405"/>
      <c r="J136" s="405"/>
    </row>
    <row r="137" spans="1:10" x14ac:dyDescent="0.2">
      <c r="A137" s="448"/>
      <c r="B137" s="405"/>
      <c r="C137" s="405"/>
      <c r="D137" s="405"/>
      <c r="E137" s="405"/>
      <c r="F137" s="405"/>
      <c r="G137" s="405"/>
      <c r="H137" s="405"/>
      <c r="I137" s="405"/>
      <c r="J137" s="405"/>
    </row>
  </sheetData>
  <customSheetViews>
    <customSheetView guid="{499BF58F-3C0C-468F-A4E4-95F39F3414B4}" showPageBreaks="1" showGridLines="0" view="pageLayout">
      <selection activeCell="H10" sqref="H10"/>
      <pageMargins left="1.1417322834645669" right="0.55118110236220474" top="1.6535433070866143" bottom="0.78740157480314965" header="0.51181102362204722" footer="0.6692913385826772"/>
      <pageSetup paperSize="9" scale="77" orientation="portrait" horizontalDpi="180" verticalDpi="180" r:id="rId1"/>
      <headerFooter alignWithMargins="0">
        <oddHeader xml:space="preserve">&amp;L&amp;G&amp;C&amp;"-,Standard"&amp;18
Verhandlungsunterlagen&amp;R&amp;"Calibri,Fett"&amp;16
 Blatt  1
</oddHeader>
      </headerFooter>
    </customSheetView>
    <customSheetView guid="{FE47325C-8A5E-4260-B467-DF6AC8B402AA}" showPageBreaks="1" showGridLines="0" view="pageLayout" topLeftCell="A4">
      <selection activeCell="I23" sqref="I23"/>
      <pageMargins left="1.1417322834645669" right="0.55118110236220474" top="1.6535433070866143" bottom="0.78740157480314965" header="0.51181102362204722" footer="0.6692913385826772"/>
      <pageSetup paperSize="9" scale="77" orientation="portrait" horizontalDpi="180" verticalDpi="180" r:id="rId2"/>
      <headerFooter alignWithMargins="0">
        <oddHeader xml:space="preserve">&amp;L&amp;G&amp;C&amp;"-,Standard"&amp;18
Antragsunterlagen&amp;R&amp;"Calibri,Fett"&amp;16
 Blatt  2
</oddHeader>
      </headerFooter>
    </customSheetView>
  </customSheetViews>
  <mergeCells count="7">
    <mergeCell ref="G27:H27"/>
    <mergeCell ref="G28:H28"/>
    <mergeCell ref="A1:D1"/>
    <mergeCell ref="E1:G1"/>
    <mergeCell ref="H1:K1"/>
    <mergeCell ref="D23:G23"/>
    <mergeCell ref="D25:G25"/>
  </mergeCells>
  <printOptions gridLinesSet="0"/>
  <pageMargins left="0.94488188976377963" right="0.35433070866141736" top="0.52135416666666667" bottom="0.39370078740157483" header="0.51181102362204722" footer="0.6692913385826772"/>
  <pageSetup paperSize="9" scale="77" orientation="portrait" r:id="rId3"/>
  <headerFooter alignWithMargins="0"/>
  <drawing r:id="rId4"/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showGridLines="0" view="pageLayout" topLeftCell="A13" zoomScaleNormal="97" workbookViewId="0">
      <selection activeCell="E18" sqref="E18"/>
    </sheetView>
  </sheetViews>
  <sheetFormatPr baseColWidth="10" defaultRowHeight="12.75" x14ac:dyDescent="0.2"/>
  <cols>
    <col min="1" max="1" width="2" style="405" customWidth="1"/>
    <col min="2" max="2" width="1.42578125" style="677" customWidth="1"/>
    <col min="3" max="3" width="23.5703125" style="677" customWidth="1"/>
    <col min="4" max="4" width="5.5703125" style="677" customWidth="1"/>
    <col min="5" max="5" width="16.28515625" style="677" customWidth="1"/>
    <col min="6" max="6" width="3.42578125" style="677" customWidth="1"/>
    <col min="7" max="7" width="27.140625" style="677" customWidth="1"/>
    <col min="8" max="8" width="12.140625" style="677" customWidth="1"/>
    <col min="9" max="9" width="3.42578125" style="677" customWidth="1"/>
    <col min="10" max="10" width="5.7109375" style="677" customWidth="1"/>
    <col min="11" max="11" width="1.7109375" style="405" customWidth="1"/>
    <col min="12" max="16384" width="11.42578125" style="405"/>
  </cols>
  <sheetData>
    <row r="1" spans="1:15" ht="85.5" customHeight="1" x14ac:dyDescent="0.2">
      <c r="A1" s="708"/>
      <c r="B1" s="708"/>
      <c r="C1" s="708"/>
      <c r="D1" s="708"/>
      <c r="E1" s="709" t="s">
        <v>433</v>
      </c>
      <c r="F1" s="709"/>
      <c r="G1" s="709"/>
      <c r="H1" s="711" t="s">
        <v>436</v>
      </c>
      <c r="I1" s="714"/>
      <c r="J1" s="714"/>
      <c r="K1" s="714"/>
      <c r="L1" s="699"/>
      <c r="M1" s="700"/>
      <c r="N1" s="700"/>
      <c r="O1" s="700"/>
    </row>
    <row r="2" spans="1:15" ht="10.5" customHeight="1" x14ac:dyDescent="0.2"/>
    <row r="3" spans="1:15" ht="6.75" customHeight="1" x14ac:dyDescent="0.2">
      <c r="A3" s="678"/>
      <c r="B3" s="664"/>
      <c r="C3" s="664"/>
      <c r="D3" s="664"/>
      <c r="E3" s="664"/>
      <c r="F3" s="679"/>
      <c r="G3" s="664"/>
      <c r="H3" s="664"/>
      <c r="I3" s="664"/>
      <c r="J3" s="664"/>
      <c r="K3" s="665"/>
    </row>
    <row r="4" spans="1:15" s="667" customFormat="1" ht="18" customHeight="1" x14ac:dyDescent="0.35">
      <c r="A4" s="673"/>
      <c r="B4" s="407" t="s">
        <v>261</v>
      </c>
      <c r="C4" s="670"/>
      <c r="D4" s="670"/>
      <c r="E4" s="670"/>
      <c r="F4" s="670"/>
      <c r="G4" s="670"/>
      <c r="H4" s="670"/>
      <c r="I4" s="670"/>
      <c r="J4" s="670"/>
      <c r="K4" s="442"/>
    </row>
    <row r="5" spans="1:15" s="667" customFormat="1" ht="34.5" customHeight="1" x14ac:dyDescent="0.25">
      <c r="A5" s="673"/>
      <c r="B5" s="669"/>
      <c r="C5" s="670"/>
      <c r="D5" s="670"/>
      <c r="E5" s="670"/>
      <c r="F5" s="670"/>
      <c r="G5" s="670"/>
      <c r="H5" s="670"/>
      <c r="I5" s="670"/>
      <c r="J5" s="670"/>
      <c r="K5" s="442"/>
    </row>
    <row r="6" spans="1:15" s="681" customFormat="1" ht="18.75" x14ac:dyDescent="0.3">
      <c r="A6" s="414"/>
      <c r="B6" s="419" t="s">
        <v>262</v>
      </c>
      <c r="C6" s="419"/>
      <c r="D6" s="419"/>
      <c r="E6" s="419"/>
      <c r="F6" s="419"/>
      <c r="G6" s="419"/>
      <c r="H6" s="419"/>
      <c r="I6" s="419"/>
      <c r="J6" s="419"/>
      <c r="K6" s="680"/>
    </row>
    <row r="7" spans="1:15" s="667" customFormat="1" ht="15.75" customHeight="1" x14ac:dyDescent="0.25">
      <c r="A7" s="673"/>
      <c r="B7" s="427"/>
      <c r="C7" s="427"/>
      <c r="D7" s="427"/>
      <c r="E7" s="427"/>
      <c r="F7" s="427"/>
      <c r="G7" s="682"/>
      <c r="H7" s="683"/>
      <c r="I7" s="427"/>
      <c r="J7" s="427"/>
      <c r="K7" s="442"/>
    </row>
    <row r="8" spans="1:15" s="667" customFormat="1" ht="15.75" x14ac:dyDescent="0.25">
      <c r="A8" s="673"/>
      <c r="B8" s="427"/>
      <c r="C8" s="718" t="s">
        <v>322</v>
      </c>
      <c r="D8" s="719"/>
      <c r="E8" s="720"/>
      <c r="F8" s="427"/>
      <c r="G8" s="427"/>
      <c r="H8" s="683"/>
      <c r="I8" s="427"/>
      <c r="J8" s="427"/>
      <c r="K8" s="442"/>
    </row>
    <row r="9" spans="1:15" s="667" customFormat="1" ht="15.75" customHeight="1" x14ac:dyDescent="0.25">
      <c r="A9" s="673"/>
      <c r="B9" s="427"/>
      <c r="C9" s="427"/>
      <c r="D9" s="427"/>
      <c r="E9" s="427"/>
      <c r="F9" s="427"/>
      <c r="G9" s="427"/>
      <c r="H9" s="684"/>
      <c r="I9" s="427"/>
      <c r="J9" s="427"/>
      <c r="K9" s="442"/>
    </row>
    <row r="10" spans="1:15" s="667" customFormat="1" ht="19.5" customHeight="1" x14ac:dyDescent="0.25">
      <c r="A10" s="673"/>
      <c r="B10" s="427"/>
      <c r="C10" s="427" t="s">
        <v>263</v>
      </c>
      <c r="D10" s="706">
        <v>0</v>
      </c>
      <c r="E10" s="443" t="s">
        <v>446</v>
      </c>
      <c r="F10" s="443"/>
      <c r="G10" s="443"/>
      <c r="H10" s="443"/>
      <c r="I10" s="443"/>
      <c r="J10" s="443"/>
      <c r="K10" s="442"/>
    </row>
    <row r="11" spans="1:15" s="667" customFormat="1" ht="19.5" customHeight="1" x14ac:dyDescent="0.25">
      <c r="A11" s="673"/>
      <c r="B11" s="427"/>
      <c r="C11" s="427" t="s">
        <v>264</v>
      </c>
      <c r="D11" s="706">
        <v>0</v>
      </c>
      <c r="E11" s="443" t="s">
        <v>446</v>
      </c>
      <c r="F11" s="443"/>
      <c r="G11" s="443"/>
      <c r="H11" s="443"/>
      <c r="I11" s="443"/>
      <c r="J11" s="443"/>
      <c r="K11" s="442"/>
    </row>
    <row r="12" spans="1:15" s="667" customFormat="1" ht="19.5" customHeight="1" x14ac:dyDescent="0.25">
      <c r="A12" s="673"/>
      <c r="B12" s="427"/>
      <c r="C12" s="427"/>
      <c r="D12" s="443"/>
      <c r="E12" s="443"/>
      <c r="F12" s="443"/>
      <c r="G12" s="443"/>
      <c r="H12" s="443"/>
      <c r="I12" s="443"/>
      <c r="J12" s="443"/>
      <c r="K12" s="442"/>
    </row>
    <row r="13" spans="1:15" s="667" customFormat="1" ht="19.5" customHeight="1" x14ac:dyDescent="0.25">
      <c r="A13" s="673"/>
      <c r="B13" s="427"/>
      <c r="C13" s="427"/>
      <c r="D13" s="443"/>
      <c r="E13" s="443"/>
      <c r="F13" s="443"/>
      <c r="G13" s="443"/>
      <c r="H13" s="443"/>
      <c r="I13" s="443"/>
      <c r="J13" s="443"/>
      <c r="K13" s="442"/>
    </row>
    <row r="14" spans="1:15" s="667" customFormat="1" ht="19.5" customHeight="1" x14ac:dyDescent="0.25">
      <c r="A14" s="673"/>
      <c r="B14" s="427"/>
      <c r="C14" s="427" t="s">
        <v>265</v>
      </c>
      <c r="D14" s="706">
        <v>0</v>
      </c>
      <c r="E14" s="443" t="s">
        <v>446</v>
      </c>
      <c r="F14" s="443"/>
      <c r="G14" s="443"/>
      <c r="H14" s="443"/>
      <c r="I14" s="443"/>
      <c r="J14" s="443"/>
      <c r="K14" s="442"/>
    </row>
    <row r="15" spans="1:15" s="667" customFormat="1" ht="19.5" customHeight="1" x14ac:dyDescent="0.25">
      <c r="A15" s="673"/>
      <c r="B15" s="427"/>
      <c r="C15" s="427"/>
      <c r="D15" s="443"/>
      <c r="E15" s="443"/>
      <c r="F15" s="443"/>
      <c r="G15" s="443"/>
      <c r="H15" s="443"/>
      <c r="I15" s="443"/>
      <c r="J15" s="443"/>
      <c r="K15" s="442"/>
    </row>
    <row r="16" spans="1:15" s="667" customFormat="1" ht="19.5" customHeight="1" x14ac:dyDescent="0.25">
      <c r="A16" s="673"/>
      <c r="B16" s="427"/>
      <c r="C16" s="427"/>
      <c r="D16" s="443"/>
      <c r="E16" s="443"/>
      <c r="F16" s="443"/>
      <c r="G16" s="443"/>
      <c r="H16" s="443"/>
      <c r="I16" s="443"/>
      <c r="J16" s="443"/>
      <c r="K16" s="442"/>
    </row>
    <row r="17" spans="1:11" s="667" customFormat="1" ht="19.5" customHeight="1" x14ac:dyDescent="0.25">
      <c r="A17" s="673"/>
      <c r="B17" s="427"/>
      <c r="C17" s="427" t="s">
        <v>318</v>
      </c>
      <c r="D17" s="706">
        <v>0</v>
      </c>
      <c r="E17" s="443" t="s">
        <v>446</v>
      </c>
      <c r="F17" s="443"/>
      <c r="G17" s="443"/>
      <c r="H17" s="443"/>
      <c r="I17" s="443"/>
      <c r="J17" s="443"/>
      <c r="K17" s="442"/>
    </row>
    <row r="18" spans="1:11" s="667" customFormat="1" ht="19.5" customHeight="1" x14ac:dyDescent="0.25">
      <c r="A18" s="673"/>
      <c r="B18" s="427"/>
      <c r="C18" s="427"/>
      <c r="D18" s="706"/>
      <c r="E18" s="443"/>
      <c r="F18" s="443"/>
      <c r="G18" s="443"/>
      <c r="H18" s="443"/>
      <c r="I18" s="443"/>
      <c r="J18" s="443"/>
      <c r="K18" s="442"/>
    </row>
    <row r="19" spans="1:11" s="667" customFormat="1" ht="19.5" customHeight="1" x14ac:dyDescent="0.25">
      <c r="A19" s="673"/>
      <c r="B19" s="427"/>
      <c r="C19" s="427"/>
      <c r="D19" s="443"/>
      <c r="E19" s="443"/>
      <c r="F19" s="443"/>
      <c r="G19" s="443"/>
      <c r="H19" s="443"/>
      <c r="I19" s="443"/>
      <c r="J19" s="443"/>
      <c r="K19" s="442"/>
    </row>
    <row r="20" spans="1:11" s="667" customFormat="1" ht="19.5" customHeight="1" x14ac:dyDescent="0.25">
      <c r="A20" s="673"/>
      <c r="B20" s="427"/>
      <c r="C20" s="427"/>
      <c r="D20" s="443"/>
      <c r="E20" s="443"/>
      <c r="F20" s="443"/>
      <c r="G20" s="443"/>
      <c r="H20" s="443"/>
      <c r="I20" s="443"/>
      <c r="J20" s="443"/>
      <c r="K20" s="442"/>
    </row>
    <row r="21" spans="1:11" s="667" customFormat="1" ht="19.5" customHeight="1" x14ac:dyDescent="0.25">
      <c r="A21" s="673"/>
      <c r="B21" s="427"/>
      <c r="C21" s="427" t="s">
        <v>319</v>
      </c>
      <c r="D21" s="706">
        <v>0</v>
      </c>
      <c r="E21" s="443" t="s">
        <v>446</v>
      </c>
      <c r="F21" s="443"/>
      <c r="G21" s="443"/>
      <c r="H21" s="443"/>
      <c r="I21" s="443"/>
      <c r="J21" s="443"/>
      <c r="K21" s="442"/>
    </row>
    <row r="22" spans="1:11" s="667" customFormat="1" ht="19.5" customHeight="1" x14ac:dyDescent="0.25">
      <c r="A22" s="673"/>
      <c r="B22" s="427"/>
      <c r="C22" s="427"/>
      <c r="D22" s="443"/>
      <c r="E22" s="443"/>
      <c r="F22" s="443"/>
      <c r="G22" s="443"/>
      <c r="H22" s="443"/>
      <c r="I22" s="443"/>
      <c r="J22" s="443"/>
      <c r="K22" s="442"/>
    </row>
    <row r="23" spans="1:11" s="667" customFormat="1" ht="19.5" customHeight="1" x14ac:dyDescent="0.25">
      <c r="A23" s="673"/>
      <c r="B23" s="427"/>
      <c r="C23" s="427"/>
      <c r="D23" s="443"/>
      <c r="E23" s="443"/>
      <c r="F23" s="443"/>
      <c r="G23" s="443"/>
      <c r="H23" s="443"/>
      <c r="I23" s="443"/>
      <c r="J23" s="443"/>
      <c r="K23" s="442"/>
    </row>
    <row r="24" spans="1:11" s="667" customFormat="1" ht="19.5" customHeight="1" x14ac:dyDescent="0.25">
      <c r="A24" s="673"/>
      <c r="B24" s="427"/>
      <c r="C24" s="427" t="s">
        <v>320</v>
      </c>
      <c r="D24" s="706">
        <v>0</v>
      </c>
      <c r="E24" s="443" t="s">
        <v>446</v>
      </c>
      <c r="F24" s="443"/>
      <c r="G24" s="443"/>
      <c r="H24" s="443"/>
      <c r="I24" s="443"/>
      <c r="J24" s="443"/>
      <c r="K24" s="442"/>
    </row>
    <row r="25" spans="1:11" s="667" customFormat="1" ht="19.5" customHeight="1" x14ac:dyDescent="0.25">
      <c r="A25" s="673"/>
      <c r="B25" s="427"/>
      <c r="C25" s="427"/>
      <c r="D25" s="443"/>
      <c r="E25" s="443"/>
      <c r="F25" s="443"/>
      <c r="G25" s="443"/>
      <c r="H25" s="443"/>
      <c r="I25" s="443"/>
      <c r="J25" s="443"/>
      <c r="K25" s="442"/>
    </row>
    <row r="26" spans="1:11" s="667" customFormat="1" ht="19.5" customHeight="1" x14ac:dyDescent="0.25">
      <c r="A26" s="673"/>
      <c r="B26" s="427"/>
      <c r="C26" s="427" t="s">
        <v>266</v>
      </c>
      <c r="D26" s="443"/>
      <c r="E26" s="443"/>
      <c r="F26" s="443"/>
      <c r="G26" s="443"/>
      <c r="H26" s="443"/>
      <c r="I26" s="443"/>
      <c r="J26" s="443"/>
      <c r="K26" s="442"/>
    </row>
    <row r="27" spans="1:11" s="667" customFormat="1" ht="19.5" customHeight="1" x14ac:dyDescent="0.25">
      <c r="A27" s="673"/>
      <c r="B27" s="427"/>
      <c r="C27" s="427" t="s">
        <v>267</v>
      </c>
      <c r="D27" s="443"/>
      <c r="E27" s="443"/>
      <c r="F27" s="443"/>
      <c r="G27" s="443"/>
      <c r="H27" s="443"/>
      <c r="I27" s="443"/>
      <c r="J27" s="443"/>
      <c r="K27" s="442"/>
    </row>
    <row r="28" spans="1:11" s="667" customFormat="1" ht="19.5" customHeight="1" x14ac:dyDescent="0.25">
      <c r="A28" s="673"/>
      <c r="B28" s="427"/>
      <c r="C28" s="427"/>
      <c r="D28" s="427"/>
      <c r="E28" s="427"/>
      <c r="F28" s="427"/>
      <c r="G28" s="427"/>
      <c r="H28" s="427"/>
      <c r="I28" s="427"/>
      <c r="J28" s="427"/>
      <c r="K28" s="442"/>
    </row>
    <row r="29" spans="1:11" s="667" customFormat="1" ht="19.5" customHeight="1" x14ac:dyDescent="0.25">
      <c r="A29" s="673"/>
      <c r="B29" s="427"/>
      <c r="C29" s="427" t="s">
        <v>268</v>
      </c>
      <c r="D29" s="427" t="s">
        <v>269</v>
      </c>
      <c r="E29" s="425" t="s">
        <v>270</v>
      </c>
      <c r="F29" s="685"/>
      <c r="G29" s="427"/>
      <c r="H29" s="425" t="s">
        <v>271</v>
      </c>
      <c r="I29" s="685"/>
      <c r="J29" s="427"/>
      <c r="K29" s="442"/>
    </row>
    <row r="30" spans="1:11" s="667" customFormat="1" ht="19.5" customHeight="1" x14ac:dyDescent="0.25">
      <c r="A30" s="673"/>
      <c r="B30" s="427"/>
      <c r="C30" s="427"/>
      <c r="D30" s="716" t="s">
        <v>272</v>
      </c>
      <c r="E30" s="716"/>
      <c r="F30" s="716"/>
      <c r="G30" s="443"/>
      <c r="H30" s="427"/>
      <c r="I30" s="427"/>
      <c r="J30" s="427"/>
      <c r="K30" s="442"/>
    </row>
    <row r="31" spans="1:11" s="667" customFormat="1" ht="19.5" customHeight="1" x14ac:dyDescent="0.25">
      <c r="A31" s="673"/>
      <c r="B31" s="427"/>
      <c r="C31" s="427"/>
      <c r="D31" s="426"/>
      <c r="E31" s="426"/>
      <c r="F31" s="426"/>
      <c r="G31" s="427"/>
      <c r="H31" s="427"/>
      <c r="I31" s="427"/>
      <c r="J31" s="427"/>
      <c r="K31" s="442"/>
    </row>
    <row r="32" spans="1:11" s="667" customFormat="1" ht="19.5" customHeight="1" x14ac:dyDescent="0.25">
      <c r="A32" s="673"/>
      <c r="B32" s="427"/>
      <c r="C32" s="427" t="s">
        <v>273</v>
      </c>
      <c r="D32" s="716" t="s">
        <v>321</v>
      </c>
      <c r="E32" s="716"/>
      <c r="F32" s="716"/>
      <c r="G32" s="443"/>
      <c r="H32" s="427"/>
      <c r="I32" s="427"/>
      <c r="J32" s="427"/>
      <c r="K32" s="442"/>
    </row>
    <row r="33" spans="1:11" s="667" customFormat="1" ht="19.5" customHeight="1" x14ac:dyDescent="0.25">
      <c r="A33" s="673"/>
      <c r="B33" s="427"/>
      <c r="C33" s="427"/>
      <c r="D33" s="427" t="s">
        <v>274</v>
      </c>
      <c r="E33" s="427"/>
      <c r="F33" s="427"/>
      <c r="G33" s="443"/>
      <c r="H33" s="443"/>
      <c r="I33" s="443"/>
      <c r="J33" s="443"/>
      <c r="K33" s="442"/>
    </row>
    <row r="34" spans="1:11" s="667" customFormat="1" ht="19.5" customHeight="1" x14ac:dyDescent="0.25">
      <c r="A34" s="673"/>
      <c r="B34" s="427"/>
      <c r="C34" s="427"/>
      <c r="D34" s="427"/>
      <c r="E34" s="427"/>
      <c r="F34" s="427"/>
      <c r="G34" s="443"/>
      <c r="H34" s="443"/>
      <c r="I34" s="443"/>
      <c r="J34" s="443"/>
      <c r="K34" s="442"/>
    </row>
    <row r="35" spans="1:11" s="667" customFormat="1" ht="19.5" customHeight="1" x14ac:dyDescent="0.25">
      <c r="A35" s="673"/>
      <c r="B35" s="427"/>
      <c r="C35" s="427" t="s">
        <v>275</v>
      </c>
      <c r="D35" s="427"/>
      <c r="E35" s="427"/>
      <c r="F35" s="427"/>
      <c r="G35" s="427"/>
      <c r="H35" s="427"/>
      <c r="I35" s="427"/>
      <c r="J35" s="427"/>
      <c r="K35" s="442"/>
    </row>
    <row r="36" spans="1:11" s="667" customFormat="1" ht="19.5" customHeight="1" x14ac:dyDescent="0.25">
      <c r="A36" s="673"/>
      <c r="B36" s="427"/>
      <c r="C36" s="427" t="s">
        <v>276</v>
      </c>
      <c r="D36" s="443"/>
      <c r="E36" s="443"/>
      <c r="F36" s="443"/>
      <c r="G36" s="443"/>
      <c r="H36" s="443"/>
      <c r="I36" s="443"/>
      <c r="J36" s="443"/>
      <c r="K36" s="442"/>
    </row>
    <row r="37" spans="1:11" s="667" customFormat="1" ht="19.5" customHeight="1" x14ac:dyDescent="0.25">
      <c r="A37" s="673"/>
      <c r="B37" s="427"/>
      <c r="C37" s="427"/>
      <c r="D37" s="427"/>
      <c r="E37" s="427"/>
      <c r="F37" s="427"/>
      <c r="G37" s="427"/>
      <c r="H37" s="427"/>
      <c r="I37" s="427"/>
      <c r="J37" s="427"/>
      <c r="K37" s="442"/>
    </row>
    <row r="38" spans="1:11" s="667" customFormat="1" ht="19.5" customHeight="1" x14ac:dyDescent="0.25">
      <c r="A38" s="673"/>
      <c r="B38" s="427"/>
      <c r="C38" s="427"/>
      <c r="D38" s="443"/>
      <c r="E38" s="443"/>
      <c r="F38" s="443"/>
      <c r="G38" s="443"/>
      <c r="H38" s="443"/>
      <c r="I38" s="443"/>
      <c r="J38" s="443"/>
      <c r="K38" s="442"/>
    </row>
    <row r="39" spans="1:11" s="667" customFormat="1" ht="19.5" customHeight="1" x14ac:dyDescent="0.25">
      <c r="A39" s="673"/>
      <c r="B39" s="427"/>
      <c r="C39" s="427"/>
      <c r="D39" s="443"/>
      <c r="E39" s="443"/>
      <c r="F39" s="443"/>
      <c r="G39" s="443"/>
      <c r="H39" s="443"/>
      <c r="I39" s="443"/>
      <c r="J39" s="443"/>
      <c r="K39" s="442"/>
    </row>
    <row r="40" spans="1:11" s="667" customFormat="1" ht="19.5" customHeight="1" x14ac:dyDescent="0.25">
      <c r="A40" s="673"/>
      <c r="B40" s="427"/>
      <c r="C40" s="427"/>
      <c r="D40" s="427"/>
      <c r="E40" s="427"/>
      <c r="F40" s="427"/>
      <c r="G40" s="427"/>
      <c r="H40" s="427"/>
      <c r="I40" s="427"/>
      <c r="J40" s="427"/>
      <c r="K40" s="442"/>
    </row>
    <row r="41" spans="1:11" s="667" customFormat="1" ht="19.5" customHeight="1" x14ac:dyDescent="0.3">
      <c r="A41" s="686"/>
      <c r="B41" s="419" t="s">
        <v>427</v>
      </c>
      <c r="C41" s="419"/>
      <c r="D41" s="219"/>
      <c r="E41" s="219"/>
      <c r="F41" s="219"/>
      <c r="G41" s="219"/>
      <c r="H41" s="219"/>
      <c r="I41" s="219"/>
      <c r="J41" s="219"/>
      <c r="K41" s="442"/>
    </row>
    <row r="42" spans="1:11" s="667" customFormat="1" ht="19.5" customHeight="1" x14ac:dyDescent="0.25">
      <c r="A42" s="673"/>
      <c r="B42" s="427"/>
      <c r="C42" s="427"/>
      <c r="D42" s="427"/>
      <c r="E42" s="427"/>
      <c r="F42" s="427"/>
      <c r="G42" s="427"/>
      <c r="H42" s="427"/>
      <c r="I42" s="427"/>
      <c r="J42" s="427"/>
      <c r="K42" s="442"/>
    </row>
    <row r="43" spans="1:11" s="667" customFormat="1" ht="19.5" customHeight="1" x14ac:dyDescent="0.25">
      <c r="A43" s="673"/>
      <c r="B43" s="427"/>
      <c r="C43" s="715" t="s">
        <v>311</v>
      </c>
      <c r="D43" s="715"/>
      <c r="E43" s="715"/>
      <c r="F43" s="715"/>
      <c r="G43" s="717"/>
      <c r="H43" s="717"/>
      <c r="I43" s="427"/>
      <c r="J43" s="427"/>
      <c r="K43" s="442"/>
    </row>
    <row r="44" spans="1:11" s="667" customFormat="1" ht="29.25" customHeight="1" x14ac:dyDescent="0.25">
      <c r="A44" s="673"/>
      <c r="B44" s="427"/>
      <c r="C44" s="427"/>
      <c r="D44" s="427"/>
      <c r="E44" s="427"/>
      <c r="F44" s="427"/>
      <c r="G44" s="427"/>
      <c r="H44" s="427"/>
      <c r="I44" s="427"/>
      <c r="J44" s="427"/>
      <c r="K44" s="442"/>
    </row>
    <row r="45" spans="1:11" ht="12.75" customHeight="1" x14ac:dyDescent="0.2">
      <c r="A45" s="687"/>
      <c r="B45" s="688"/>
      <c r="C45" s="688"/>
      <c r="D45" s="688"/>
      <c r="E45" s="688"/>
      <c r="F45" s="688"/>
      <c r="G45" s="688"/>
      <c r="H45" s="688"/>
      <c r="I45" s="688"/>
      <c r="J45" s="688"/>
      <c r="K45" s="687"/>
    </row>
    <row r="46" spans="1:11" x14ac:dyDescent="0.2">
      <c r="A46" s="448"/>
      <c r="B46" s="689"/>
      <c r="C46" s="689"/>
      <c r="D46" s="689"/>
      <c r="E46" s="689"/>
      <c r="F46" s="689"/>
      <c r="G46" s="689"/>
      <c r="H46" s="689"/>
      <c r="I46" s="689"/>
      <c r="J46" s="689"/>
      <c r="K46" s="448"/>
    </row>
    <row r="47" spans="1:11" x14ac:dyDescent="0.2">
      <c r="A47" s="448"/>
    </row>
    <row r="48" spans="1:11" x14ac:dyDescent="0.2">
      <c r="A48" s="448"/>
    </row>
    <row r="49" spans="1:1" x14ac:dyDescent="0.2">
      <c r="A49" s="448"/>
    </row>
    <row r="50" spans="1:1" x14ac:dyDescent="0.2">
      <c r="A50" s="448"/>
    </row>
    <row r="51" spans="1:1" x14ac:dyDescent="0.2">
      <c r="A51" s="448"/>
    </row>
    <row r="52" spans="1:1" x14ac:dyDescent="0.2">
      <c r="A52" s="448"/>
    </row>
    <row r="53" spans="1:1" x14ac:dyDescent="0.2">
      <c r="A53" s="448"/>
    </row>
    <row r="54" spans="1:1" x14ac:dyDescent="0.2">
      <c r="A54" s="448"/>
    </row>
    <row r="55" spans="1:1" x14ac:dyDescent="0.2">
      <c r="A55" s="448"/>
    </row>
    <row r="56" spans="1:1" x14ac:dyDescent="0.2">
      <c r="A56" s="448"/>
    </row>
    <row r="57" spans="1:1" x14ac:dyDescent="0.2">
      <c r="A57" s="448"/>
    </row>
    <row r="58" spans="1:1" x14ac:dyDescent="0.2">
      <c r="A58" s="448"/>
    </row>
    <row r="59" spans="1:1" x14ac:dyDescent="0.2">
      <c r="A59" s="448"/>
    </row>
    <row r="60" spans="1:1" x14ac:dyDescent="0.2">
      <c r="A60" s="448"/>
    </row>
    <row r="61" spans="1:1" x14ac:dyDescent="0.2">
      <c r="A61" s="448"/>
    </row>
    <row r="62" spans="1:1" x14ac:dyDescent="0.2">
      <c r="A62" s="448"/>
    </row>
    <row r="63" spans="1:1" x14ac:dyDescent="0.2">
      <c r="A63" s="448"/>
    </row>
    <row r="64" spans="1:1" x14ac:dyDescent="0.2">
      <c r="A64" s="448"/>
    </row>
    <row r="65" spans="1:1" x14ac:dyDescent="0.2">
      <c r="A65" s="448"/>
    </row>
    <row r="66" spans="1:1" x14ac:dyDescent="0.2">
      <c r="A66" s="448"/>
    </row>
    <row r="67" spans="1:1" x14ac:dyDescent="0.2">
      <c r="A67" s="448"/>
    </row>
    <row r="68" spans="1:1" x14ac:dyDescent="0.2">
      <c r="A68" s="448"/>
    </row>
    <row r="69" spans="1:1" x14ac:dyDescent="0.2">
      <c r="A69" s="448"/>
    </row>
    <row r="70" spans="1:1" x14ac:dyDescent="0.2">
      <c r="A70" s="448"/>
    </row>
    <row r="71" spans="1:1" x14ac:dyDescent="0.2">
      <c r="A71" s="448"/>
    </row>
    <row r="72" spans="1:1" x14ac:dyDescent="0.2">
      <c r="A72" s="448"/>
    </row>
    <row r="73" spans="1:1" x14ac:dyDescent="0.2">
      <c r="A73" s="448"/>
    </row>
    <row r="74" spans="1:1" x14ac:dyDescent="0.2">
      <c r="A74" s="448"/>
    </row>
    <row r="75" spans="1:1" x14ac:dyDescent="0.2">
      <c r="A75" s="448"/>
    </row>
    <row r="76" spans="1:1" x14ac:dyDescent="0.2">
      <c r="A76" s="448"/>
    </row>
    <row r="77" spans="1:1" x14ac:dyDescent="0.2">
      <c r="A77" s="448"/>
    </row>
    <row r="78" spans="1:1" x14ac:dyDescent="0.2">
      <c r="A78" s="448"/>
    </row>
    <row r="79" spans="1:1" x14ac:dyDescent="0.2">
      <c r="A79" s="448"/>
    </row>
    <row r="80" spans="1:1" x14ac:dyDescent="0.2">
      <c r="A80" s="448"/>
    </row>
    <row r="81" spans="1:1" x14ac:dyDescent="0.2">
      <c r="A81" s="448"/>
    </row>
    <row r="82" spans="1:1" x14ac:dyDescent="0.2">
      <c r="A82" s="448"/>
    </row>
    <row r="83" spans="1:1" x14ac:dyDescent="0.2">
      <c r="A83" s="448"/>
    </row>
    <row r="84" spans="1:1" x14ac:dyDescent="0.2">
      <c r="A84" s="448"/>
    </row>
    <row r="85" spans="1:1" x14ac:dyDescent="0.2">
      <c r="A85" s="448"/>
    </row>
    <row r="86" spans="1:1" x14ac:dyDescent="0.2">
      <c r="A86" s="448"/>
    </row>
    <row r="87" spans="1:1" x14ac:dyDescent="0.2">
      <c r="A87" s="448"/>
    </row>
    <row r="88" spans="1:1" x14ac:dyDescent="0.2">
      <c r="A88" s="448"/>
    </row>
    <row r="89" spans="1:1" x14ac:dyDescent="0.2">
      <c r="A89" s="448"/>
    </row>
    <row r="90" spans="1:1" x14ac:dyDescent="0.2">
      <c r="A90" s="448"/>
    </row>
    <row r="91" spans="1:1" x14ac:dyDescent="0.2">
      <c r="A91" s="448"/>
    </row>
    <row r="92" spans="1:1" x14ac:dyDescent="0.2">
      <c r="A92" s="448"/>
    </row>
    <row r="93" spans="1:1" x14ac:dyDescent="0.2">
      <c r="A93" s="448"/>
    </row>
    <row r="94" spans="1:1" x14ac:dyDescent="0.2">
      <c r="A94" s="448"/>
    </row>
    <row r="95" spans="1:1" x14ac:dyDescent="0.2">
      <c r="A95" s="448"/>
    </row>
    <row r="96" spans="1:1" x14ac:dyDescent="0.2">
      <c r="A96" s="448"/>
    </row>
    <row r="97" spans="1:1" x14ac:dyDescent="0.2">
      <c r="A97" s="448"/>
    </row>
    <row r="98" spans="1:1" x14ac:dyDescent="0.2">
      <c r="A98" s="448"/>
    </row>
    <row r="99" spans="1:1" x14ac:dyDescent="0.2">
      <c r="A99" s="448"/>
    </row>
    <row r="100" spans="1:1" x14ac:dyDescent="0.2">
      <c r="A100" s="448"/>
    </row>
    <row r="101" spans="1:1" x14ac:dyDescent="0.2">
      <c r="A101" s="448"/>
    </row>
    <row r="102" spans="1:1" x14ac:dyDescent="0.2">
      <c r="A102" s="448"/>
    </row>
    <row r="103" spans="1:1" x14ac:dyDescent="0.2">
      <c r="A103" s="448"/>
    </row>
    <row r="104" spans="1:1" x14ac:dyDescent="0.2">
      <c r="A104" s="448"/>
    </row>
    <row r="105" spans="1:1" x14ac:dyDescent="0.2">
      <c r="A105" s="448"/>
    </row>
    <row r="106" spans="1:1" x14ac:dyDescent="0.2">
      <c r="A106" s="448"/>
    </row>
    <row r="107" spans="1:1" x14ac:dyDescent="0.2">
      <c r="A107" s="448"/>
    </row>
    <row r="108" spans="1:1" x14ac:dyDescent="0.2">
      <c r="A108" s="448"/>
    </row>
    <row r="109" spans="1:1" x14ac:dyDescent="0.2">
      <c r="A109" s="448"/>
    </row>
  </sheetData>
  <customSheetViews>
    <customSheetView guid="{499BF58F-3C0C-468F-A4E4-95F39F3414B4}" showPageBreaks="1" showGridLines="0" view="pageLayout" topLeftCell="A19">
      <selection activeCell="H10" sqref="H10"/>
      <pageMargins left="1.1417322834645669" right="0.55118110236220474" top="1.6535433070866143" bottom="0.78740157480314965" header="0.51181102362204722" footer="0.6692913385826772"/>
      <pageSetup paperSize="9" scale="77" orientation="portrait" horizontalDpi="180" verticalDpi="180" r:id="rId1"/>
      <headerFooter alignWithMargins="0">
        <oddHeader>&amp;L&amp;G&amp;C&amp;"-,Standard"&amp;18
Verhandlungsunterlagen&amp;R&amp;"Calibri,Fett"&amp;16
 Blatt  2</oddHeader>
      </headerFooter>
    </customSheetView>
    <customSheetView guid="{FE47325C-8A5E-4260-B467-DF6AC8B402AA}" showPageBreaks="1" showGridLines="0" view="pageLayout">
      <selection activeCell="H10" sqref="H10"/>
      <pageMargins left="1.1417322834645669" right="0.55118110236220474" top="1.6535433070866143" bottom="0.78740157480314965" header="0.51181102362204722" footer="0.6692913385826772"/>
      <pageSetup paperSize="9" scale="77" orientation="portrait" horizontalDpi="180" verticalDpi="180" r:id="rId2"/>
      <headerFooter alignWithMargins="0">
        <oddHeader>&amp;L&amp;G&amp;C&amp;"-,Standard"&amp;18
Verhandlungsunterlagen&amp;R&amp;"Calibri,Fett"&amp;16
 Blatt  2</oddHeader>
      </headerFooter>
    </customSheetView>
  </customSheetViews>
  <mergeCells count="8">
    <mergeCell ref="A1:D1"/>
    <mergeCell ref="E1:G1"/>
    <mergeCell ref="H1:K1"/>
    <mergeCell ref="C43:F43"/>
    <mergeCell ref="D30:F30"/>
    <mergeCell ref="D32:F32"/>
    <mergeCell ref="G43:H43"/>
    <mergeCell ref="C8:E8"/>
  </mergeCells>
  <printOptions gridLinesSet="0"/>
  <pageMargins left="0.94488188976377963" right="0.35433070866141736" top="0.52135416666666667" bottom="0.39370078740157483" header="0.51181102362204722" footer="0.6692913385826772"/>
  <pageSetup paperSize="9" scale="77" orientation="portrait" r:id="rId3"/>
  <headerFooter alignWithMargins="0"/>
  <drawing r:id="rId4"/>
  <legacyDrawingHF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0"/>
  <sheetViews>
    <sheetView showGridLines="0" view="pageLayout" zoomScaleNormal="97" workbookViewId="0">
      <selection activeCell="H15" sqref="H15"/>
    </sheetView>
  </sheetViews>
  <sheetFormatPr baseColWidth="10" defaultRowHeight="12.75" x14ac:dyDescent="0.2"/>
  <cols>
    <col min="1" max="1" width="2" style="405" customWidth="1"/>
    <col min="2" max="2" width="1.42578125" style="677" customWidth="1"/>
    <col min="3" max="3" width="23.5703125" style="677" customWidth="1"/>
    <col min="4" max="4" width="5.5703125" style="677" customWidth="1"/>
    <col min="5" max="5" width="16.28515625" style="677" customWidth="1"/>
    <col min="6" max="6" width="2.5703125" style="677" customWidth="1"/>
    <col min="7" max="7" width="23.85546875" style="677" customWidth="1"/>
    <col min="8" max="8" width="17.42578125" style="677" customWidth="1"/>
    <col min="9" max="9" width="2.28515625" style="677" customWidth="1"/>
    <col min="10" max="10" width="6.5703125" style="677" customWidth="1"/>
    <col min="11" max="11" width="4.5703125" style="405" customWidth="1"/>
    <col min="12" max="16384" width="11.42578125" style="405"/>
  </cols>
  <sheetData>
    <row r="1" spans="1:15" ht="85.5" customHeight="1" x14ac:dyDescent="0.2">
      <c r="A1" s="708"/>
      <c r="B1" s="708"/>
      <c r="C1" s="708"/>
      <c r="D1" s="708"/>
      <c r="E1" s="709" t="s">
        <v>433</v>
      </c>
      <c r="F1" s="709"/>
      <c r="G1" s="709"/>
      <c r="H1" s="711" t="s">
        <v>437</v>
      </c>
      <c r="I1" s="726"/>
      <c r="J1" s="726"/>
      <c r="K1" s="726"/>
      <c r="L1" s="699"/>
      <c r="M1" s="700"/>
      <c r="N1" s="700"/>
      <c r="O1" s="700"/>
    </row>
    <row r="2" spans="1:15" ht="10.5" customHeight="1" x14ac:dyDescent="0.2"/>
    <row r="3" spans="1:15" ht="6.75" customHeight="1" x14ac:dyDescent="0.2">
      <c r="A3" s="663"/>
      <c r="B3" s="664"/>
      <c r="C3" s="664"/>
      <c r="D3" s="664"/>
      <c r="E3" s="664"/>
      <c r="F3" s="664"/>
      <c r="G3" s="664"/>
      <c r="H3" s="664"/>
      <c r="I3" s="664"/>
      <c r="J3" s="664"/>
      <c r="K3" s="665"/>
    </row>
    <row r="4" spans="1:15" s="667" customFormat="1" ht="20.25" customHeight="1" x14ac:dyDescent="0.35">
      <c r="A4" s="666"/>
      <c r="B4" s="721" t="s">
        <v>261</v>
      </c>
      <c r="C4" s="721"/>
      <c r="D4" s="721"/>
      <c r="E4" s="721"/>
      <c r="F4" s="721"/>
      <c r="G4" s="721"/>
      <c r="H4" s="721"/>
      <c r="I4" s="721"/>
      <c r="J4" s="721"/>
      <c r="K4" s="722"/>
    </row>
    <row r="5" spans="1:15" s="667" customFormat="1" ht="34.5" customHeight="1" x14ac:dyDescent="0.25">
      <c r="A5" s="668"/>
      <c r="B5" s="669"/>
      <c r="C5" s="670"/>
      <c r="D5" s="670"/>
      <c r="E5" s="670"/>
      <c r="F5" s="670"/>
      <c r="G5" s="670"/>
      <c r="H5" s="670"/>
      <c r="I5" s="670"/>
      <c r="J5" s="670"/>
      <c r="K5" s="442"/>
    </row>
    <row r="6" spans="1:15" s="667" customFormat="1" ht="15.75" customHeight="1" x14ac:dyDescent="0.3">
      <c r="A6" s="671"/>
      <c r="B6" s="419" t="s">
        <v>277</v>
      </c>
      <c r="C6" s="419"/>
      <c r="D6" s="219"/>
      <c r="E6" s="219"/>
      <c r="F6" s="219"/>
      <c r="G6" s="219"/>
      <c r="H6" s="219"/>
      <c r="I6" s="219"/>
      <c r="J6" s="219"/>
      <c r="K6" s="442"/>
    </row>
    <row r="7" spans="1:15" s="667" customFormat="1" ht="15.75" customHeight="1" x14ac:dyDescent="0.25">
      <c r="A7" s="671"/>
      <c r="B7" s="434"/>
      <c r="C7" s="434"/>
      <c r="D7" s="427"/>
      <c r="E7" s="427"/>
      <c r="F7" s="427"/>
      <c r="G7" s="427"/>
      <c r="H7" s="427"/>
      <c r="I7" s="427"/>
      <c r="J7" s="427"/>
      <c r="K7" s="442"/>
    </row>
    <row r="8" spans="1:15" s="667" customFormat="1" ht="14.25" customHeight="1" x14ac:dyDescent="0.25">
      <c r="A8" s="668"/>
      <c r="B8" s="427"/>
      <c r="C8" s="723" t="s">
        <v>323</v>
      </c>
      <c r="D8" s="724"/>
      <c r="E8" s="725"/>
      <c r="F8" s="672"/>
      <c r="G8" s="427"/>
      <c r="H8" s="427"/>
      <c r="I8" s="427"/>
      <c r="J8" s="427"/>
      <c r="K8" s="442"/>
    </row>
    <row r="9" spans="1:15" s="667" customFormat="1" ht="15.75" customHeight="1" x14ac:dyDescent="0.25">
      <c r="A9" s="673"/>
      <c r="B9" s="427"/>
      <c r="C9" s="427"/>
      <c r="D9" s="427"/>
      <c r="E9" s="427"/>
      <c r="F9" s="427"/>
      <c r="G9" s="427"/>
      <c r="H9" s="427"/>
      <c r="I9" s="427"/>
      <c r="J9" s="427"/>
      <c r="K9" s="442"/>
    </row>
    <row r="10" spans="1:15" s="667" customFormat="1" ht="15.75" x14ac:dyDescent="0.25">
      <c r="A10" s="673"/>
      <c r="B10" s="427"/>
      <c r="C10" s="427" t="s">
        <v>278</v>
      </c>
      <c r="D10" s="427"/>
      <c r="E10" s="427"/>
      <c r="F10" s="427"/>
      <c r="G10" s="427"/>
      <c r="H10" s="436" t="s">
        <v>279</v>
      </c>
      <c r="I10" s="427"/>
      <c r="J10" s="674"/>
      <c r="K10" s="442"/>
    </row>
    <row r="11" spans="1:15" s="667" customFormat="1" ht="15.75" x14ac:dyDescent="0.25">
      <c r="A11" s="673"/>
      <c r="B11" s="427"/>
      <c r="C11" s="427"/>
      <c r="D11" s="427"/>
      <c r="E11" s="427"/>
      <c r="F11" s="427"/>
      <c r="G11" s="427"/>
      <c r="H11" s="436" t="s">
        <v>280</v>
      </c>
      <c r="I11" s="427"/>
      <c r="J11" s="674"/>
      <c r="K11" s="442"/>
    </row>
    <row r="12" spans="1:15" s="667" customFormat="1" ht="15.75" x14ac:dyDescent="0.25">
      <c r="A12" s="673"/>
      <c r="B12" s="427"/>
      <c r="C12" s="427"/>
      <c r="D12" s="427"/>
      <c r="E12" s="427"/>
      <c r="F12" s="427"/>
      <c r="G12" s="427"/>
      <c r="H12" s="436" t="s">
        <v>281</v>
      </c>
      <c r="I12" s="427"/>
      <c r="J12" s="674"/>
      <c r="K12" s="442"/>
    </row>
    <row r="13" spans="1:15" s="667" customFormat="1" ht="15.75" x14ac:dyDescent="0.25">
      <c r="A13" s="673"/>
      <c r="B13" s="427"/>
      <c r="C13" s="427" t="s">
        <v>282</v>
      </c>
      <c r="D13" s="427"/>
      <c r="E13" s="427"/>
      <c r="F13" s="427"/>
      <c r="G13" s="427"/>
      <c r="H13" s="427"/>
      <c r="I13" s="427"/>
      <c r="J13" s="427"/>
      <c r="K13" s="442"/>
    </row>
    <row r="14" spans="1:15" s="667" customFormat="1" ht="15.75" x14ac:dyDescent="0.25">
      <c r="A14" s="673"/>
      <c r="B14" s="427"/>
      <c r="C14" s="427" t="s">
        <v>283</v>
      </c>
      <c r="D14" s="427"/>
      <c r="E14" s="443"/>
      <c r="F14" s="443"/>
      <c r="G14" s="443"/>
      <c r="H14" s="443"/>
      <c r="I14" s="443"/>
      <c r="J14" s="443"/>
      <c r="K14" s="442"/>
    </row>
    <row r="15" spans="1:15" s="667" customFormat="1" ht="19.5" customHeight="1" x14ac:dyDescent="0.25">
      <c r="A15" s="673"/>
      <c r="B15" s="427"/>
      <c r="C15" s="427" t="s">
        <v>417</v>
      </c>
      <c r="D15" s="427"/>
      <c r="E15" s="443"/>
      <c r="F15" s="443"/>
      <c r="G15" s="443"/>
      <c r="H15" s="443"/>
      <c r="I15" s="443"/>
      <c r="J15" s="443"/>
      <c r="K15" s="442"/>
    </row>
    <row r="16" spans="1:15" s="667" customFormat="1" ht="11.25" customHeight="1" x14ac:dyDescent="0.25">
      <c r="A16" s="673"/>
      <c r="B16" s="427"/>
      <c r="C16" s="427"/>
      <c r="D16" s="427"/>
      <c r="E16" s="427"/>
      <c r="F16" s="427"/>
      <c r="G16" s="427"/>
      <c r="H16" s="427"/>
      <c r="I16" s="427"/>
      <c r="J16" s="427"/>
      <c r="K16" s="442"/>
    </row>
    <row r="17" spans="1:11" s="667" customFormat="1" ht="19.5" customHeight="1" x14ac:dyDescent="0.25">
      <c r="A17" s="673"/>
      <c r="B17" s="427"/>
      <c r="C17" s="427" t="s">
        <v>284</v>
      </c>
      <c r="D17" s="427"/>
      <c r="E17" s="443"/>
      <c r="F17" s="443"/>
      <c r="G17" s="443"/>
      <c r="H17" s="443"/>
      <c r="I17" s="443"/>
      <c r="J17" s="443"/>
      <c r="K17" s="442"/>
    </row>
    <row r="18" spans="1:11" s="667" customFormat="1" ht="19.5" customHeight="1" x14ac:dyDescent="0.25">
      <c r="A18" s="673"/>
      <c r="B18" s="427"/>
      <c r="C18" s="427"/>
      <c r="D18" s="427"/>
      <c r="E18" s="443"/>
      <c r="F18" s="443"/>
      <c r="G18" s="443"/>
      <c r="H18" s="443"/>
      <c r="I18" s="443"/>
      <c r="J18" s="443"/>
      <c r="K18" s="442"/>
    </row>
    <row r="19" spans="1:11" s="667" customFormat="1" ht="11.25" customHeight="1" x14ac:dyDescent="0.25">
      <c r="A19" s="673"/>
      <c r="B19" s="427"/>
      <c r="C19" s="427"/>
      <c r="D19" s="427"/>
      <c r="E19" s="427"/>
      <c r="F19" s="427"/>
      <c r="G19" s="427"/>
      <c r="H19" s="427"/>
      <c r="I19" s="427"/>
      <c r="J19" s="427"/>
      <c r="K19" s="442"/>
    </row>
    <row r="20" spans="1:11" s="667" customFormat="1" ht="19.5" customHeight="1" x14ac:dyDescent="0.25">
      <c r="A20" s="673"/>
      <c r="B20" s="427"/>
      <c r="C20" s="427" t="s">
        <v>285</v>
      </c>
      <c r="D20" s="427"/>
      <c r="E20" s="443"/>
      <c r="F20" s="443"/>
      <c r="G20" s="443"/>
      <c r="H20" s="443"/>
      <c r="I20" s="443"/>
      <c r="J20" s="443"/>
      <c r="K20" s="442"/>
    </row>
    <row r="21" spans="1:11" s="667" customFormat="1" ht="19.5" customHeight="1" x14ac:dyDescent="0.25">
      <c r="A21" s="673"/>
      <c r="B21" s="427"/>
      <c r="C21" s="427"/>
      <c r="D21" s="427"/>
      <c r="E21" s="443"/>
      <c r="F21" s="443"/>
      <c r="G21" s="443"/>
      <c r="H21" s="443"/>
      <c r="I21" s="443"/>
      <c r="J21" s="443"/>
      <c r="K21" s="442"/>
    </row>
    <row r="22" spans="1:11" s="667" customFormat="1" ht="19.5" customHeight="1" x14ac:dyDescent="0.25">
      <c r="A22" s="673"/>
      <c r="B22" s="427"/>
      <c r="C22" s="427"/>
      <c r="D22" s="427"/>
      <c r="E22" s="443"/>
      <c r="F22" s="443"/>
      <c r="G22" s="443"/>
      <c r="H22" s="443"/>
      <c r="I22" s="443"/>
      <c r="J22" s="443"/>
      <c r="K22" s="442"/>
    </row>
    <row r="23" spans="1:11" s="667" customFormat="1" ht="11.25" customHeight="1" x14ac:dyDescent="0.25">
      <c r="A23" s="673"/>
      <c r="B23" s="427"/>
      <c r="C23" s="427"/>
      <c r="D23" s="427"/>
      <c r="E23" s="427"/>
      <c r="F23" s="427"/>
      <c r="G23" s="427"/>
      <c r="H23" s="427"/>
      <c r="I23" s="427"/>
      <c r="J23" s="427"/>
      <c r="K23" s="442"/>
    </row>
    <row r="24" spans="1:11" s="667" customFormat="1" ht="19.5" customHeight="1" x14ac:dyDescent="0.25">
      <c r="A24" s="673"/>
      <c r="B24" s="427"/>
      <c r="C24" s="427" t="s">
        <v>432</v>
      </c>
      <c r="D24" s="427"/>
      <c r="E24" s="443"/>
      <c r="F24" s="443"/>
      <c r="G24" s="443"/>
      <c r="H24" s="443"/>
      <c r="I24" s="443"/>
      <c r="J24" s="443"/>
      <c r="K24" s="442"/>
    </row>
    <row r="25" spans="1:11" s="667" customFormat="1" ht="19.5" customHeight="1" x14ac:dyDescent="0.25">
      <c r="A25" s="673"/>
      <c r="B25" s="427"/>
      <c r="C25" s="427" t="s">
        <v>286</v>
      </c>
      <c r="D25" s="427"/>
      <c r="E25" s="443"/>
      <c r="F25" s="443"/>
      <c r="G25" s="443"/>
      <c r="H25" s="443"/>
      <c r="I25" s="443"/>
      <c r="J25" s="443"/>
      <c r="K25" s="442"/>
    </row>
    <row r="26" spans="1:11" s="667" customFormat="1" ht="19.5" customHeight="1" x14ac:dyDescent="0.25">
      <c r="A26" s="673"/>
      <c r="B26" s="427"/>
      <c r="C26" s="427"/>
      <c r="D26" s="427"/>
      <c r="E26" s="443"/>
      <c r="F26" s="443"/>
      <c r="G26" s="443"/>
      <c r="H26" s="443"/>
      <c r="I26" s="443"/>
      <c r="J26" s="443"/>
      <c r="K26" s="442"/>
    </row>
    <row r="27" spans="1:11" s="667" customFormat="1" ht="19.5" customHeight="1" x14ac:dyDescent="0.25">
      <c r="A27" s="673"/>
      <c r="B27" s="427"/>
      <c r="C27" s="427"/>
      <c r="D27" s="427"/>
      <c r="E27" s="443"/>
      <c r="F27" s="443"/>
      <c r="G27" s="443"/>
      <c r="H27" s="443"/>
      <c r="I27" s="443"/>
      <c r="J27" s="443"/>
      <c r="K27" s="442"/>
    </row>
    <row r="28" spans="1:11" s="667" customFormat="1" ht="19.5" customHeight="1" x14ac:dyDescent="0.25">
      <c r="A28" s="673"/>
      <c r="B28" s="427"/>
      <c r="C28" s="427"/>
      <c r="D28" s="427"/>
      <c r="E28" s="443"/>
      <c r="F28" s="443"/>
      <c r="G28" s="443"/>
      <c r="H28" s="443"/>
      <c r="I28" s="443"/>
      <c r="J28" s="443"/>
      <c r="K28" s="442"/>
    </row>
    <row r="29" spans="1:11" s="667" customFormat="1" ht="19.5" customHeight="1" x14ac:dyDescent="0.25">
      <c r="A29" s="673"/>
      <c r="B29" s="427"/>
      <c r="C29" s="427"/>
      <c r="D29" s="427"/>
      <c r="E29" s="443"/>
      <c r="F29" s="443"/>
      <c r="G29" s="443"/>
      <c r="H29" s="443"/>
      <c r="I29" s="443"/>
      <c r="J29" s="443"/>
      <c r="K29" s="442"/>
    </row>
    <row r="30" spans="1:11" s="667" customFormat="1" ht="19.5" customHeight="1" x14ac:dyDescent="0.25">
      <c r="A30" s="673"/>
      <c r="B30" s="427"/>
      <c r="C30" s="427"/>
      <c r="D30" s="427"/>
      <c r="E30" s="443"/>
      <c r="F30" s="443"/>
      <c r="G30" s="443"/>
      <c r="H30" s="443"/>
      <c r="I30" s="443"/>
      <c r="J30" s="443"/>
      <c r="K30" s="442"/>
    </row>
    <row r="31" spans="1:11" s="667" customFormat="1" ht="11.25" customHeight="1" x14ac:dyDescent="0.25">
      <c r="A31" s="673"/>
      <c r="B31" s="427"/>
      <c r="C31" s="427"/>
      <c r="D31" s="427"/>
      <c r="E31" s="427"/>
      <c r="F31" s="427"/>
      <c r="G31" s="427"/>
      <c r="H31" s="427"/>
      <c r="I31" s="427"/>
      <c r="J31" s="427"/>
      <c r="K31" s="442"/>
    </row>
    <row r="32" spans="1:11" s="667" customFormat="1" ht="19.5" customHeight="1" x14ac:dyDescent="0.25">
      <c r="A32" s="673"/>
      <c r="B32" s="427"/>
      <c r="C32" s="427" t="s">
        <v>287</v>
      </c>
      <c r="D32" s="427"/>
      <c r="E32" s="427" t="s">
        <v>288</v>
      </c>
      <c r="F32" s="427"/>
      <c r="G32" s="427"/>
      <c r="H32" s="436"/>
      <c r="I32" s="427"/>
      <c r="J32" s="674"/>
      <c r="K32" s="442"/>
    </row>
    <row r="33" spans="1:11" s="667" customFormat="1" ht="19.5" customHeight="1" x14ac:dyDescent="0.25">
      <c r="A33" s="673"/>
      <c r="B33" s="427"/>
      <c r="C33" s="427"/>
      <c r="D33" s="427"/>
      <c r="E33" s="427" t="s">
        <v>289</v>
      </c>
      <c r="F33" s="427"/>
      <c r="G33" s="427"/>
      <c r="H33" s="427"/>
      <c r="I33" s="427"/>
      <c r="J33" s="674"/>
      <c r="K33" s="442"/>
    </row>
    <row r="34" spans="1:11" s="667" customFormat="1" ht="11.25" customHeight="1" x14ac:dyDescent="0.25">
      <c r="A34" s="673"/>
      <c r="B34" s="427"/>
      <c r="C34" s="427"/>
      <c r="D34" s="427"/>
      <c r="E34" s="427"/>
      <c r="F34" s="427"/>
      <c r="G34" s="427"/>
      <c r="H34" s="427"/>
      <c r="I34" s="427"/>
      <c r="J34" s="675"/>
      <c r="K34" s="442"/>
    </row>
    <row r="35" spans="1:11" s="667" customFormat="1" ht="19.5" customHeight="1" x14ac:dyDescent="0.25">
      <c r="A35" s="673"/>
      <c r="B35" s="427"/>
      <c r="C35" s="436" t="s">
        <v>290</v>
      </c>
      <c r="D35" s="427"/>
      <c r="E35" s="427" t="s">
        <v>291</v>
      </c>
      <c r="F35" s="427"/>
      <c r="G35" s="443"/>
      <c r="H35" s="443"/>
      <c r="I35" s="427"/>
      <c r="J35" s="674"/>
      <c r="K35" s="442"/>
    </row>
    <row r="36" spans="1:11" s="667" customFormat="1" ht="19.5" customHeight="1" x14ac:dyDescent="0.25">
      <c r="A36" s="673"/>
      <c r="B36" s="427"/>
      <c r="C36" s="436"/>
      <c r="D36" s="427"/>
      <c r="E36" s="427" t="s">
        <v>292</v>
      </c>
      <c r="F36" s="427"/>
      <c r="G36" s="443"/>
      <c r="H36" s="443"/>
      <c r="I36" s="427"/>
      <c r="J36" s="674"/>
      <c r="K36" s="442"/>
    </row>
    <row r="37" spans="1:11" s="667" customFormat="1" ht="19.5" customHeight="1" x14ac:dyDescent="0.25">
      <c r="A37" s="673"/>
      <c r="B37" s="427"/>
      <c r="C37" s="436"/>
      <c r="D37" s="427"/>
      <c r="E37" s="427" t="s">
        <v>293</v>
      </c>
      <c r="F37" s="427"/>
      <c r="G37" s="443"/>
      <c r="H37" s="443"/>
      <c r="I37" s="427"/>
      <c r="J37" s="674"/>
      <c r="K37" s="442"/>
    </row>
    <row r="38" spans="1:11" s="667" customFormat="1" ht="19.5" customHeight="1" x14ac:dyDescent="0.25">
      <c r="A38" s="673"/>
      <c r="B38" s="427"/>
      <c r="C38" s="436"/>
      <c r="D38" s="427"/>
      <c r="E38" s="427" t="s">
        <v>294</v>
      </c>
      <c r="F38" s="427"/>
      <c r="G38" s="443"/>
      <c r="H38" s="443"/>
      <c r="I38" s="427"/>
      <c r="J38" s="674"/>
      <c r="K38" s="442"/>
    </row>
    <row r="39" spans="1:11" s="667" customFormat="1" ht="19.5" customHeight="1" x14ac:dyDescent="0.25">
      <c r="A39" s="673"/>
      <c r="B39" s="427"/>
      <c r="C39" s="427"/>
      <c r="D39" s="427"/>
      <c r="E39" s="427"/>
      <c r="F39" s="427"/>
      <c r="G39" s="427"/>
      <c r="H39" s="427"/>
      <c r="I39" s="427"/>
      <c r="J39" s="427"/>
      <c r="K39" s="442"/>
    </row>
    <row r="40" spans="1:11" s="667" customFormat="1" ht="19.5" customHeight="1" x14ac:dyDescent="0.25">
      <c r="A40" s="673"/>
      <c r="B40" s="427"/>
      <c r="C40" s="427" t="s">
        <v>295</v>
      </c>
      <c r="D40" s="427"/>
      <c r="E40" s="427"/>
      <c r="F40" s="427"/>
      <c r="G40" s="427"/>
      <c r="H40" s="427" t="s">
        <v>296</v>
      </c>
      <c r="I40" s="427"/>
      <c r="J40" s="674"/>
      <c r="K40" s="442"/>
    </row>
    <row r="41" spans="1:11" s="667" customFormat="1" ht="19.5" customHeight="1" x14ac:dyDescent="0.25">
      <c r="A41" s="673"/>
      <c r="B41" s="427"/>
      <c r="C41" s="427"/>
      <c r="D41" s="427"/>
      <c r="E41" s="427"/>
      <c r="F41" s="427"/>
      <c r="G41" s="427"/>
      <c r="H41" s="427" t="s">
        <v>297</v>
      </c>
      <c r="I41" s="427"/>
      <c r="J41" s="674"/>
      <c r="K41" s="442"/>
    </row>
    <row r="42" spans="1:11" s="667" customFormat="1" ht="19.5" customHeight="1" x14ac:dyDescent="0.25">
      <c r="A42" s="673"/>
      <c r="B42" s="427"/>
      <c r="C42" s="427"/>
      <c r="D42" s="427"/>
      <c r="E42" s="443"/>
      <c r="F42" s="443"/>
      <c r="G42" s="443"/>
      <c r="H42" s="443"/>
      <c r="I42" s="427"/>
      <c r="J42" s="674"/>
      <c r="K42" s="442"/>
    </row>
    <row r="43" spans="1:11" s="667" customFormat="1" ht="19.5" customHeight="1" x14ac:dyDescent="0.25">
      <c r="A43" s="673"/>
      <c r="B43" s="427"/>
      <c r="C43" s="427"/>
      <c r="D43" s="427"/>
      <c r="E43" s="427"/>
      <c r="F43" s="427"/>
      <c r="G43" s="427"/>
      <c r="H43" s="427"/>
      <c r="I43" s="427"/>
      <c r="J43" s="675"/>
      <c r="K43" s="442"/>
    </row>
    <row r="44" spans="1:11" s="667" customFormat="1" ht="19.5" customHeight="1" x14ac:dyDescent="0.25">
      <c r="A44" s="673"/>
      <c r="B44" s="427"/>
      <c r="C44" s="427" t="s">
        <v>298</v>
      </c>
      <c r="D44" s="427"/>
      <c r="E44" s="443"/>
      <c r="F44" s="443"/>
      <c r="G44" s="443"/>
      <c r="H44" s="443"/>
      <c r="I44" s="443"/>
      <c r="J44" s="443"/>
      <c r="K44" s="442"/>
    </row>
    <row r="45" spans="1:11" s="667" customFormat="1" ht="19.5" customHeight="1" x14ac:dyDescent="0.25">
      <c r="A45" s="673"/>
      <c r="B45" s="427"/>
      <c r="C45" s="427" t="s">
        <v>299</v>
      </c>
      <c r="D45" s="427"/>
      <c r="E45" s="443"/>
      <c r="F45" s="443"/>
      <c r="G45" s="443"/>
      <c r="H45" s="443"/>
      <c r="I45" s="443"/>
      <c r="J45" s="443"/>
      <c r="K45" s="442"/>
    </row>
    <row r="46" spans="1:11" s="667" customFormat="1" ht="19.5" customHeight="1" x14ac:dyDescent="0.25">
      <c r="A46" s="673"/>
      <c r="B46" s="427"/>
      <c r="C46" s="427"/>
      <c r="D46" s="427"/>
      <c r="E46" s="427"/>
      <c r="F46" s="427"/>
      <c r="G46" s="427"/>
      <c r="H46" s="427"/>
      <c r="I46" s="427"/>
      <c r="J46" s="427"/>
      <c r="K46" s="442"/>
    </row>
    <row r="47" spans="1:11" s="667" customFormat="1" ht="19.5" customHeight="1" x14ac:dyDescent="0.25">
      <c r="A47" s="673"/>
      <c r="B47" s="427"/>
      <c r="C47" s="427" t="s">
        <v>300</v>
      </c>
      <c r="D47" s="427"/>
      <c r="E47" s="443"/>
      <c r="F47" s="443"/>
      <c r="G47" s="443"/>
      <c r="H47" s="443"/>
      <c r="I47" s="443"/>
      <c r="J47" s="443"/>
      <c r="K47" s="442"/>
    </row>
    <row r="48" spans="1:11" s="667" customFormat="1" ht="19.5" customHeight="1" x14ac:dyDescent="0.25">
      <c r="A48" s="673"/>
      <c r="B48" s="427"/>
      <c r="C48" s="427"/>
      <c r="D48" s="427"/>
      <c r="E48" s="443"/>
      <c r="F48" s="443"/>
      <c r="G48" s="443"/>
      <c r="H48" s="443"/>
      <c r="I48" s="443"/>
      <c r="J48" s="443"/>
      <c r="K48" s="442"/>
    </row>
    <row r="49" spans="1:11" s="667" customFormat="1" ht="19.5" customHeight="1" x14ac:dyDescent="0.25">
      <c r="A49" s="673"/>
      <c r="B49" s="427"/>
      <c r="C49" s="427"/>
      <c r="D49" s="427"/>
      <c r="E49" s="443"/>
      <c r="F49" s="443"/>
      <c r="G49" s="443"/>
      <c r="H49" s="443"/>
      <c r="I49" s="443"/>
      <c r="J49" s="443"/>
      <c r="K49" s="442"/>
    </row>
    <row r="50" spans="1:11" s="667" customFormat="1" ht="19.5" customHeight="1" x14ac:dyDescent="0.25">
      <c r="A50" s="673"/>
      <c r="B50" s="427"/>
      <c r="C50" s="427"/>
      <c r="D50" s="427"/>
      <c r="E50" s="427"/>
      <c r="F50" s="427"/>
      <c r="G50" s="427"/>
      <c r="H50" s="427"/>
      <c r="I50" s="427"/>
      <c r="J50" s="427"/>
      <c r="K50" s="442"/>
    </row>
    <row r="51" spans="1:11" s="667" customFormat="1" ht="19.5" customHeight="1" x14ac:dyDescent="0.25">
      <c r="A51" s="673"/>
      <c r="B51" s="427"/>
      <c r="C51" s="427" t="s">
        <v>301</v>
      </c>
      <c r="D51" s="427"/>
      <c r="E51" s="443"/>
      <c r="F51" s="443"/>
      <c r="G51" s="443"/>
      <c r="H51" s="443"/>
      <c r="I51" s="443"/>
      <c r="J51" s="443"/>
      <c r="K51" s="442"/>
    </row>
    <row r="52" spans="1:11" s="667" customFormat="1" ht="19.5" customHeight="1" x14ac:dyDescent="0.25">
      <c r="A52" s="673"/>
      <c r="B52" s="427"/>
      <c r="C52" s="427"/>
      <c r="D52" s="427"/>
      <c r="E52" s="443"/>
      <c r="F52" s="443"/>
      <c r="G52" s="443"/>
      <c r="H52" s="443"/>
      <c r="I52" s="443"/>
      <c r="J52" s="443"/>
      <c r="K52" s="442"/>
    </row>
    <row r="53" spans="1:11" s="667" customFormat="1" ht="18" customHeight="1" x14ac:dyDescent="0.25">
      <c r="A53" s="676"/>
      <c r="B53" s="446"/>
      <c r="C53" s="446"/>
      <c r="D53" s="446"/>
      <c r="E53" s="446"/>
      <c r="F53" s="446"/>
      <c r="G53" s="446"/>
      <c r="H53" s="446"/>
      <c r="I53" s="446"/>
      <c r="J53" s="446"/>
      <c r="K53" s="447"/>
    </row>
    <row r="54" spans="1:11" x14ac:dyDescent="0.2">
      <c r="A54" s="448"/>
    </row>
    <row r="55" spans="1:11" x14ac:dyDescent="0.2">
      <c r="A55" s="448"/>
    </row>
    <row r="56" spans="1:11" x14ac:dyDescent="0.2">
      <c r="A56" s="448"/>
    </row>
    <row r="57" spans="1:11" x14ac:dyDescent="0.2">
      <c r="A57" s="448"/>
    </row>
    <row r="58" spans="1:11" x14ac:dyDescent="0.2">
      <c r="A58" s="448"/>
    </row>
    <row r="59" spans="1:11" x14ac:dyDescent="0.2">
      <c r="A59" s="448"/>
    </row>
    <row r="60" spans="1:11" x14ac:dyDescent="0.2">
      <c r="A60" s="448"/>
    </row>
    <row r="61" spans="1:11" x14ac:dyDescent="0.2">
      <c r="A61" s="448"/>
    </row>
    <row r="62" spans="1:11" x14ac:dyDescent="0.2">
      <c r="A62" s="448"/>
    </row>
    <row r="63" spans="1:11" x14ac:dyDescent="0.2">
      <c r="A63" s="448"/>
    </row>
    <row r="64" spans="1:11" x14ac:dyDescent="0.2">
      <c r="A64" s="448"/>
    </row>
    <row r="65" spans="1:1" x14ac:dyDescent="0.2">
      <c r="A65" s="448"/>
    </row>
    <row r="66" spans="1:1" x14ac:dyDescent="0.2">
      <c r="A66" s="448"/>
    </row>
    <row r="67" spans="1:1" x14ac:dyDescent="0.2">
      <c r="A67" s="448"/>
    </row>
    <row r="68" spans="1:1" x14ac:dyDescent="0.2">
      <c r="A68" s="448"/>
    </row>
    <row r="69" spans="1:1" x14ac:dyDescent="0.2">
      <c r="A69" s="448"/>
    </row>
    <row r="70" spans="1:1" x14ac:dyDescent="0.2">
      <c r="A70" s="448"/>
    </row>
    <row r="71" spans="1:1" x14ac:dyDescent="0.2">
      <c r="A71" s="448"/>
    </row>
    <row r="72" spans="1:1" x14ac:dyDescent="0.2">
      <c r="A72" s="448"/>
    </row>
    <row r="73" spans="1:1" x14ac:dyDescent="0.2">
      <c r="A73" s="448"/>
    </row>
    <row r="74" spans="1:1" x14ac:dyDescent="0.2">
      <c r="A74" s="448"/>
    </row>
    <row r="75" spans="1:1" x14ac:dyDescent="0.2">
      <c r="A75" s="448"/>
    </row>
    <row r="76" spans="1:1" x14ac:dyDescent="0.2">
      <c r="A76" s="448"/>
    </row>
    <row r="77" spans="1:1" x14ac:dyDescent="0.2">
      <c r="A77" s="448"/>
    </row>
    <row r="78" spans="1:1" x14ac:dyDescent="0.2">
      <c r="A78" s="448"/>
    </row>
    <row r="79" spans="1:1" x14ac:dyDescent="0.2">
      <c r="A79" s="448"/>
    </row>
    <row r="80" spans="1:1" x14ac:dyDescent="0.2">
      <c r="A80" s="448"/>
    </row>
    <row r="81" spans="1:1" x14ac:dyDescent="0.2">
      <c r="A81" s="448"/>
    </row>
    <row r="82" spans="1:1" x14ac:dyDescent="0.2">
      <c r="A82" s="448"/>
    </row>
    <row r="83" spans="1:1" x14ac:dyDescent="0.2">
      <c r="A83" s="448"/>
    </row>
    <row r="84" spans="1:1" x14ac:dyDescent="0.2">
      <c r="A84" s="448"/>
    </row>
    <row r="85" spans="1:1" x14ac:dyDescent="0.2">
      <c r="A85" s="448"/>
    </row>
    <row r="86" spans="1:1" x14ac:dyDescent="0.2">
      <c r="A86" s="448"/>
    </row>
    <row r="87" spans="1:1" x14ac:dyDescent="0.2">
      <c r="A87" s="448"/>
    </row>
    <row r="88" spans="1:1" x14ac:dyDescent="0.2">
      <c r="A88" s="448"/>
    </row>
    <row r="89" spans="1:1" x14ac:dyDescent="0.2">
      <c r="A89" s="448"/>
    </row>
    <row r="90" spans="1:1" x14ac:dyDescent="0.2">
      <c r="A90" s="448"/>
    </row>
    <row r="91" spans="1:1" x14ac:dyDescent="0.2">
      <c r="A91" s="448"/>
    </row>
    <row r="92" spans="1:1" x14ac:dyDescent="0.2">
      <c r="A92" s="448"/>
    </row>
    <row r="93" spans="1:1" x14ac:dyDescent="0.2">
      <c r="A93" s="448"/>
    </row>
    <row r="94" spans="1:1" x14ac:dyDescent="0.2">
      <c r="A94" s="448"/>
    </row>
    <row r="95" spans="1:1" x14ac:dyDescent="0.2">
      <c r="A95" s="448"/>
    </row>
    <row r="96" spans="1:1" x14ac:dyDescent="0.2">
      <c r="A96" s="448"/>
    </row>
    <row r="97" spans="1:1" x14ac:dyDescent="0.2">
      <c r="A97" s="448"/>
    </row>
    <row r="98" spans="1:1" x14ac:dyDescent="0.2">
      <c r="A98" s="448"/>
    </row>
    <row r="99" spans="1:1" x14ac:dyDescent="0.2">
      <c r="A99" s="448"/>
    </row>
    <row r="100" spans="1:1" x14ac:dyDescent="0.2">
      <c r="A100" s="448"/>
    </row>
    <row r="101" spans="1:1" x14ac:dyDescent="0.2">
      <c r="A101" s="448"/>
    </row>
    <row r="102" spans="1:1" x14ac:dyDescent="0.2">
      <c r="A102" s="448"/>
    </row>
    <row r="103" spans="1:1" x14ac:dyDescent="0.2">
      <c r="A103" s="448"/>
    </row>
    <row r="104" spans="1:1" x14ac:dyDescent="0.2">
      <c r="A104" s="448"/>
    </row>
    <row r="105" spans="1:1" x14ac:dyDescent="0.2">
      <c r="A105" s="448"/>
    </row>
    <row r="106" spans="1:1" x14ac:dyDescent="0.2">
      <c r="A106" s="448"/>
    </row>
    <row r="107" spans="1:1" x14ac:dyDescent="0.2">
      <c r="A107" s="448"/>
    </row>
    <row r="108" spans="1:1" x14ac:dyDescent="0.2">
      <c r="A108" s="448"/>
    </row>
    <row r="109" spans="1:1" x14ac:dyDescent="0.2">
      <c r="A109" s="448"/>
    </row>
    <row r="110" spans="1:1" x14ac:dyDescent="0.2">
      <c r="A110" s="448"/>
    </row>
    <row r="111" spans="1:1" x14ac:dyDescent="0.2">
      <c r="A111" s="448"/>
    </row>
    <row r="112" spans="1:1" x14ac:dyDescent="0.2">
      <c r="A112" s="448"/>
    </row>
    <row r="113" spans="1:1" x14ac:dyDescent="0.2">
      <c r="A113" s="448"/>
    </row>
    <row r="114" spans="1:1" x14ac:dyDescent="0.2">
      <c r="A114" s="448"/>
    </row>
    <row r="115" spans="1:1" x14ac:dyDescent="0.2">
      <c r="A115" s="448"/>
    </row>
    <row r="116" spans="1:1" x14ac:dyDescent="0.2">
      <c r="A116" s="448"/>
    </row>
    <row r="117" spans="1:1" x14ac:dyDescent="0.2">
      <c r="A117" s="448"/>
    </row>
    <row r="118" spans="1:1" x14ac:dyDescent="0.2">
      <c r="A118" s="448"/>
    </row>
    <row r="119" spans="1:1" x14ac:dyDescent="0.2">
      <c r="A119" s="448"/>
    </row>
    <row r="120" spans="1:1" x14ac:dyDescent="0.2">
      <c r="A120" s="448"/>
    </row>
    <row r="121" spans="1:1" x14ac:dyDescent="0.2">
      <c r="A121" s="448"/>
    </row>
    <row r="122" spans="1:1" x14ac:dyDescent="0.2">
      <c r="A122" s="448"/>
    </row>
    <row r="123" spans="1:1" x14ac:dyDescent="0.2">
      <c r="A123" s="448"/>
    </row>
    <row r="124" spans="1:1" x14ac:dyDescent="0.2">
      <c r="A124" s="448"/>
    </row>
    <row r="125" spans="1:1" x14ac:dyDescent="0.2">
      <c r="A125" s="448"/>
    </row>
    <row r="126" spans="1:1" x14ac:dyDescent="0.2">
      <c r="A126" s="448"/>
    </row>
    <row r="127" spans="1:1" x14ac:dyDescent="0.2">
      <c r="A127" s="448"/>
    </row>
    <row r="128" spans="1:1" x14ac:dyDescent="0.2">
      <c r="A128" s="448"/>
    </row>
    <row r="129" spans="1:1" x14ac:dyDescent="0.2">
      <c r="A129" s="448"/>
    </row>
    <row r="130" spans="1:1" x14ac:dyDescent="0.2">
      <c r="A130" s="448"/>
    </row>
    <row r="131" spans="1:1" x14ac:dyDescent="0.2">
      <c r="A131" s="448"/>
    </row>
    <row r="132" spans="1:1" x14ac:dyDescent="0.2">
      <c r="A132" s="448"/>
    </row>
    <row r="133" spans="1:1" x14ac:dyDescent="0.2">
      <c r="A133" s="448"/>
    </row>
    <row r="134" spans="1:1" x14ac:dyDescent="0.2">
      <c r="A134" s="448"/>
    </row>
    <row r="135" spans="1:1" x14ac:dyDescent="0.2">
      <c r="A135" s="448"/>
    </row>
    <row r="136" spans="1:1" x14ac:dyDescent="0.2">
      <c r="A136" s="448"/>
    </row>
    <row r="137" spans="1:1" x14ac:dyDescent="0.2">
      <c r="A137" s="448"/>
    </row>
    <row r="138" spans="1:1" x14ac:dyDescent="0.2">
      <c r="A138" s="448"/>
    </row>
    <row r="139" spans="1:1" x14ac:dyDescent="0.2">
      <c r="A139" s="448"/>
    </row>
    <row r="140" spans="1:1" x14ac:dyDescent="0.2">
      <c r="A140" s="448"/>
    </row>
  </sheetData>
  <customSheetViews>
    <customSheetView guid="{499BF58F-3C0C-468F-A4E4-95F39F3414B4}" showPageBreaks="1" showGridLines="0" view="pageLayout" topLeftCell="A19">
      <selection activeCell="H10" sqref="H10"/>
      <pageMargins left="1.1417322834645669" right="0.55118110236220474" top="1.6535433070866143" bottom="0.78740157480314965" header="0.51181102362204722" footer="0.6692913385826772"/>
      <pageSetup paperSize="9" scale="77" orientation="portrait" horizontalDpi="180" verticalDpi="180" r:id="rId1"/>
      <headerFooter alignWithMargins="0">
        <oddHeader>&amp;L&amp;G&amp;C&amp;"-,Standard"&amp;18
Verhandlungsunterlagen&amp;R&amp;"Calibri,Fett"&amp;16
 Blatt  3</oddHeader>
      </headerFooter>
    </customSheetView>
    <customSheetView guid="{FE47325C-8A5E-4260-B467-DF6AC8B402AA}" showPageBreaks="1" showGridLines="0" view="pageLayout" topLeftCell="A10">
      <selection activeCell="E24" sqref="E24"/>
      <pageMargins left="1.1417322834645669" right="0.55118110236220474" top="1.6535433070866143" bottom="0.78740157480314965" header="0.51181102362204722" footer="0.6692913385826772"/>
      <pageSetup paperSize="9" scale="77" orientation="portrait" horizontalDpi="180" verticalDpi="180" r:id="rId2"/>
      <headerFooter alignWithMargins="0">
        <oddHeader>&amp;L&amp;G&amp;C&amp;"-,Standard"&amp;18
Verhandlungsunterlagen&amp;R&amp;"Calibri,Fett"&amp;16
 Blatt  3</oddHeader>
      </headerFooter>
    </customSheetView>
  </customSheetViews>
  <mergeCells count="5">
    <mergeCell ref="B4:K4"/>
    <mergeCell ref="C8:E8"/>
    <mergeCell ref="A1:D1"/>
    <mergeCell ref="E1:G1"/>
    <mergeCell ref="H1:K1"/>
  </mergeCells>
  <printOptions gridLinesSet="0"/>
  <pageMargins left="0.94488188976377963" right="0.35433070866141736" top="0.52135416666666667" bottom="0.39370078740157483" header="0.51181102362204722" footer="0.6692913385826772"/>
  <pageSetup paperSize="9" scale="77" orientation="portrait" r:id="rId3"/>
  <headerFooter alignWithMargins="0"/>
  <drawing r:id="rId4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showGridLines="0" view="pageLayout" topLeftCell="A10" zoomScaleNormal="88" workbookViewId="0">
      <selection activeCell="I38" sqref="I38"/>
    </sheetView>
  </sheetViews>
  <sheetFormatPr baseColWidth="10" defaultRowHeight="12.75" x14ac:dyDescent="0.2"/>
  <cols>
    <col min="1" max="1" width="6.5703125" style="124" customWidth="1"/>
    <col min="2" max="2" width="5.5703125" style="175" customWidth="1"/>
    <col min="3" max="3" width="13.85546875" style="175" customWidth="1"/>
    <col min="4" max="5" width="13.7109375" style="175" customWidth="1"/>
    <col min="6" max="6" width="6.28515625" style="175" customWidth="1"/>
    <col min="7" max="9" width="13.85546875" style="175" customWidth="1"/>
    <col min="10" max="10" width="6.5703125" style="175" customWidth="1"/>
    <col min="11" max="16384" width="11.42578125" style="124"/>
  </cols>
  <sheetData>
    <row r="1" spans="1:15" ht="85.5" customHeight="1" x14ac:dyDescent="0.2">
      <c r="A1" s="727"/>
      <c r="B1" s="727"/>
      <c r="C1" s="727"/>
      <c r="D1" s="727"/>
      <c r="E1" s="728" t="s">
        <v>433</v>
      </c>
      <c r="F1" s="728"/>
      <c r="G1" s="728"/>
      <c r="H1" s="729" t="s">
        <v>438</v>
      </c>
      <c r="I1" s="730"/>
      <c r="J1" s="730"/>
      <c r="K1" s="701"/>
      <c r="L1" s="701"/>
      <c r="M1" s="702"/>
      <c r="N1" s="702"/>
      <c r="O1" s="702"/>
    </row>
    <row r="2" spans="1:15" ht="10.5" customHeight="1" x14ac:dyDescent="0.2"/>
    <row r="3" spans="1:15" ht="9.75" customHeight="1" thickBot="1" x14ac:dyDescent="0.25">
      <c r="A3" s="31"/>
      <c r="B3" s="116"/>
      <c r="C3" s="116"/>
      <c r="D3" s="116"/>
      <c r="E3" s="116"/>
      <c r="F3" s="116"/>
      <c r="G3" s="116"/>
      <c r="H3" s="116"/>
      <c r="I3" s="116"/>
      <c r="J3" s="117"/>
    </row>
    <row r="4" spans="1:15" s="127" customFormat="1" ht="20.25" customHeight="1" thickBot="1" x14ac:dyDescent="0.4">
      <c r="A4" s="51"/>
      <c r="B4" s="734" t="s">
        <v>324</v>
      </c>
      <c r="C4" s="735"/>
      <c r="D4" s="735"/>
      <c r="E4" s="735"/>
      <c r="F4" s="735"/>
      <c r="G4" s="735"/>
      <c r="H4" s="735"/>
      <c r="I4" s="736"/>
      <c r="J4" s="126" t="s">
        <v>15</v>
      </c>
    </row>
    <row r="5" spans="1:15" s="127" customFormat="1" ht="34.5" customHeight="1" x14ac:dyDescent="0.25">
      <c r="A5" s="51"/>
      <c r="B5" s="128"/>
      <c r="C5" s="125"/>
      <c r="D5" s="125"/>
      <c r="E5" s="125"/>
      <c r="F5" s="125"/>
      <c r="G5" s="125"/>
      <c r="H5" s="125"/>
      <c r="I5" s="125"/>
      <c r="J5" s="126"/>
    </row>
    <row r="6" spans="1:15" s="120" customFormat="1" ht="17.25" customHeight="1" x14ac:dyDescent="0.3">
      <c r="A6" s="231"/>
      <c r="B6" s="232" t="s">
        <v>16</v>
      </c>
      <c r="C6" s="232" t="s">
        <v>17</v>
      </c>
      <c r="D6" s="232"/>
      <c r="E6" s="232"/>
      <c r="F6" s="232"/>
      <c r="G6" s="232"/>
      <c r="H6" s="232"/>
      <c r="I6" s="232"/>
      <c r="J6" s="233"/>
    </row>
    <row r="7" spans="1:15" s="127" customFormat="1" ht="11.25" customHeight="1" x14ac:dyDescent="0.25">
      <c r="A7" s="51"/>
      <c r="B7" s="50"/>
      <c r="C7" s="50"/>
      <c r="D7" s="50"/>
      <c r="E7" s="50"/>
      <c r="F7" s="50"/>
      <c r="G7" s="50"/>
      <c r="H7" s="50"/>
      <c r="I7" s="50"/>
      <c r="J7" s="53"/>
    </row>
    <row r="8" spans="1:15" s="127" customFormat="1" ht="18" customHeight="1" x14ac:dyDescent="0.25">
      <c r="A8" s="51"/>
      <c r="B8" s="50"/>
      <c r="C8" s="129" t="s">
        <v>18</v>
      </c>
      <c r="D8" s="130"/>
      <c r="E8" s="52"/>
      <c r="F8" s="55"/>
      <c r="G8" s="129" t="s">
        <v>330</v>
      </c>
      <c r="H8" s="52"/>
      <c r="I8" s="52"/>
      <c r="J8" s="131"/>
    </row>
    <row r="9" spans="1:15" s="127" customFormat="1" ht="18" customHeight="1" x14ac:dyDescent="0.25">
      <c r="A9" s="51"/>
      <c r="B9" s="50"/>
      <c r="C9" s="129" t="s">
        <v>19</v>
      </c>
      <c r="D9" s="130"/>
      <c r="E9" s="52"/>
      <c r="F9" s="55"/>
      <c r="G9" s="129" t="s">
        <v>20</v>
      </c>
      <c r="H9" s="52"/>
      <c r="I9" s="52"/>
      <c r="J9" s="131"/>
    </row>
    <row r="10" spans="1:15" s="127" customFormat="1" ht="19.5" customHeight="1" x14ac:dyDescent="0.25">
      <c r="A10" s="51"/>
      <c r="B10" s="50"/>
      <c r="C10" s="129" t="s">
        <v>21</v>
      </c>
      <c r="D10" s="132"/>
      <c r="E10" s="52"/>
      <c r="F10" s="55"/>
      <c r="G10" s="129" t="s">
        <v>21</v>
      </c>
      <c r="H10" s="132"/>
      <c r="I10" s="52"/>
      <c r="J10" s="131"/>
    </row>
    <row r="11" spans="1:15" s="127" customFormat="1" ht="19.5" customHeight="1" x14ac:dyDescent="0.25">
      <c r="A11" s="51"/>
      <c r="B11" s="50"/>
      <c r="C11" s="129" t="s">
        <v>3</v>
      </c>
      <c r="D11" s="132"/>
      <c r="E11" s="52"/>
      <c r="F11" s="55"/>
      <c r="G11" s="129" t="s">
        <v>3</v>
      </c>
      <c r="H11" s="132"/>
      <c r="I11" s="52"/>
      <c r="J11" s="131" t="s">
        <v>15</v>
      </c>
    </row>
    <row r="12" spans="1:15" s="127" customFormat="1" ht="6.75" customHeight="1" x14ac:dyDescent="0.25">
      <c r="A12" s="51"/>
      <c r="B12" s="50"/>
      <c r="C12" s="129"/>
      <c r="D12" s="129"/>
      <c r="E12" s="52"/>
      <c r="F12" s="55"/>
      <c r="G12" s="129"/>
      <c r="H12" s="129"/>
      <c r="I12" s="52"/>
      <c r="J12" s="131"/>
    </row>
    <row r="13" spans="1:15" s="127" customFormat="1" ht="19.5" customHeight="1" x14ac:dyDescent="0.25">
      <c r="A13" s="51"/>
      <c r="B13" s="50"/>
      <c r="C13" s="42" t="s">
        <v>22</v>
      </c>
      <c r="D13" s="370"/>
      <c r="E13" s="52"/>
      <c r="F13" s="50"/>
      <c r="G13" s="42" t="s">
        <v>22</v>
      </c>
      <c r="H13" s="371"/>
      <c r="I13" s="52"/>
      <c r="J13" s="53"/>
    </row>
    <row r="14" spans="1:15" s="127" customFormat="1" ht="19.5" customHeight="1" x14ac:dyDescent="0.25">
      <c r="A14" s="51"/>
      <c r="B14" s="50"/>
      <c r="C14" s="133" t="s">
        <v>23</v>
      </c>
      <c r="D14" s="236" t="s">
        <v>24</v>
      </c>
      <c r="E14" s="133" t="s">
        <v>7</v>
      </c>
      <c r="F14" s="399" t="s">
        <v>15</v>
      </c>
      <c r="G14" s="133" t="s">
        <v>23</v>
      </c>
      <c r="H14" s="236" t="s">
        <v>24</v>
      </c>
      <c r="I14" s="133" t="s">
        <v>7</v>
      </c>
      <c r="J14" s="237"/>
    </row>
    <row r="15" spans="1:15" s="127" customFormat="1" ht="19.5" customHeight="1" x14ac:dyDescent="0.25">
      <c r="A15" s="51"/>
      <c r="B15" s="50"/>
      <c r="C15" s="134"/>
      <c r="D15" s="238" t="s">
        <v>25</v>
      </c>
      <c r="E15" s="134" t="s">
        <v>26</v>
      </c>
      <c r="F15" s="399" t="s">
        <v>15</v>
      </c>
      <c r="G15" s="134"/>
      <c r="H15" s="238" t="s">
        <v>25</v>
      </c>
      <c r="I15" s="134" t="s">
        <v>26</v>
      </c>
      <c r="J15" s="237"/>
    </row>
    <row r="16" spans="1:15" s="127" customFormat="1" ht="19.5" customHeight="1" x14ac:dyDescent="0.25">
      <c r="A16" s="51"/>
      <c r="B16" s="50"/>
      <c r="C16" s="15" t="s">
        <v>27</v>
      </c>
      <c r="D16" s="1"/>
      <c r="E16" s="1"/>
      <c r="F16" s="2"/>
      <c r="G16" s="15" t="s">
        <v>27</v>
      </c>
      <c r="H16" s="1"/>
      <c r="I16" s="1"/>
      <c r="J16" s="3"/>
    </row>
    <row r="17" spans="1:10" s="127" customFormat="1" ht="19.5" customHeight="1" x14ac:dyDescent="0.25">
      <c r="A17" s="51"/>
      <c r="B17" s="50"/>
      <c r="C17" s="15" t="s">
        <v>28</v>
      </c>
      <c r="D17" s="1"/>
      <c r="E17" s="1"/>
      <c r="F17" s="2"/>
      <c r="G17" s="15" t="s">
        <v>28</v>
      </c>
      <c r="H17" s="1"/>
      <c r="I17" s="1"/>
      <c r="J17" s="3"/>
    </row>
    <row r="18" spans="1:10" s="127" customFormat="1" ht="19.5" customHeight="1" x14ac:dyDescent="0.25">
      <c r="A18" s="51"/>
      <c r="B18" s="50"/>
      <c r="C18" s="15" t="s">
        <v>29</v>
      </c>
      <c r="D18" s="1"/>
      <c r="E18" s="1"/>
      <c r="F18" s="2"/>
      <c r="G18" s="15" t="s">
        <v>29</v>
      </c>
      <c r="H18" s="1"/>
      <c r="I18" s="1"/>
      <c r="J18" s="3"/>
    </row>
    <row r="19" spans="1:10" s="127" customFormat="1" ht="19.5" customHeight="1" x14ac:dyDescent="0.25">
      <c r="A19" s="51"/>
      <c r="B19" s="50"/>
      <c r="C19" s="15" t="s">
        <v>30</v>
      </c>
      <c r="D19" s="1"/>
      <c r="E19" s="1"/>
      <c r="F19" s="2"/>
      <c r="G19" s="15" t="s">
        <v>30</v>
      </c>
      <c r="H19" s="1"/>
      <c r="I19" s="1"/>
      <c r="J19" s="3"/>
    </row>
    <row r="20" spans="1:10" s="127" customFormat="1" ht="19.5" customHeight="1" x14ac:dyDescent="0.25">
      <c r="A20" s="51"/>
      <c r="B20" s="50"/>
      <c r="C20" s="15" t="s">
        <v>31</v>
      </c>
      <c r="D20" s="1"/>
      <c r="E20" s="1"/>
      <c r="F20" s="2"/>
      <c r="G20" s="15" t="s">
        <v>31</v>
      </c>
      <c r="H20" s="1"/>
      <c r="I20" s="1"/>
      <c r="J20" s="3"/>
    </row>
    <row r="21" spans="1:10" s="127" customFormat="1" ht="19.5" customHeight="1" x14ac:dyDescent="0.25">
      <c r="A21" s="51"/>
      <c r="B21" s="50"/>
      <c r="C21" s="15" t="s">
        <v>32</v>
      </c>
      <c r="D21" s="1"/>
      <c r="E21" s="1"/>
      <c r="F21" s="2"/>
      <c r="G21" s="15" t="s">
        <v>32</v>
      </c>
      <c r="H21" s="1"/>
      <c r="I21" s="1"/>
      <c r="J21" s="3"/>
    </row>
    <row r="22" spans="1:10" s="127" customFormat="1" ht="19.5" customHeight="1" x14ac:dyDescent="0.25">
      <c r="A22" s="51"/>
      <c r="B22" s="50"/>
      <c r="C22" s="15" t="s">
        <v>33</v>
      </c>
      <c r="D22" s="1"/>
      <c r="E22" s="1"/>
      <c r="F22" s="2"/>
      <c r="G22" s="15" t="s">
        <v>33</v>
      </c>
      <c r="H22" s="1"/>
      <c r="I22" s="1"/>
      <c r="J22" s="3"/>
    </row>
    <row r="23" spans="1:10" s="127" customFormat="1" ht="19.5" customHeight="1" x14ac:dyDescent="0.25">
      <c r="A23" s="51"/>
      <c r="B23" s="50"/>
      <c r="C23" s="15" t="s">
        <v>34</v>
      </c>
      <c r="D23" s="1"/>
      <c r="E23" s="1"/>
      <c r="F23" s="2"/>
      <c r="G23" s="15" t="s">
        <v>34</v>
      </c>
      <c r="H23" s="1"/>
      <c r="I23" s="1"/>
      <c r="J23" s="3"/>
    </row>
    <row r="24" spans="1:10" s="127" customFormat="1" ht="19.5" customHeight="1" x14ac:dyDescent="0.25">
      <c r="A24" s="51"/>
      <c r="B24" s="50"/>
      <c r="C24" s="15" t="s">
        <v>35</v>
      </c>
      <c r="D24" s="1"/>
      <c r="E24" s="1"/>
      <c r="F24" s="2"/>
      <c r="G24" s="15" t="s">
        <v>35</v>
      </c>
      <c r="H24" s="1"/>
      <c r="I24" s="1"/>
      <c r="J24" s="3"/>
    </row>
    <row r="25" spans="1:10" s="127" customFormat="1" ht="19.5" customHeight="1" x14ac:dyDescent="0.25">
      <c r="A25" s="51"/>
      <c r="B25" s="50"/>
      <c r="C25" s="15" t="s">
        <v>36</v>
      </c>
      <c r="D25" s="1"/>
      <c r="E25" s="1"/>
      <c r="F25" s="2"/>
      <c r="G25" s="15" t="s">
        <v>36</v>
      </c>
      <c r="H25" s="1"/>
      <c r="I25" s="1"/>
      <c r="J25" s="3"/>
    </row>
    <row r="26" spans="1:10" s="127" customFormat="1" ht="19.5" customHeight="1" x14ac:dyDescent="0.25">
      <c r="A26" s="51"/>
      <c r="B26" s="50"/>
      <c r="C26" s="15" t="s">
        <v>37</v>
      </c>
      <c r="D26" s="1"/>
      <c r="E26" s="1"/>
      <c r="F26" s="2"/>
      <c r="G26" s="15" t="s">
        <v>37</v>
      </c>
      <c r="H26" s="1"/>
      <c r="I26" s="1"/>
      <c r="J26" s="3"/>
    </row>
    <row r="27" spans="1:10" s="127" customFormat="1" ht="19.5" customHeight="1" x14ac:dyDescent="0.25">
      <c r="A27" s="51"/>
      <c r="B27" s="50"/>
      <c r="C27" s="15" t="s">
        <v>38</v>
      </c>
      <c r="D27" s="1"/>
      <c r="E27" s="1"/>
      <c r="F27" s="2"/>
      <c r="G27" s="15" t="s">
        <v>38</v>
      </c>
      <c r="H27" s="1"/>
      <c r="I27" s="1"/>
      <c r="J27" s="3"/>
    </row>
    <row r="28" spans="1:10" s="127" customFormat="1" ht="11.25" customHeight="1" thickBot="1" x14ac:dyDescent="0.3">
      <c r="A28" s="51"/>
      <c r="B28" s="50"/>
      <c r="C28" s="399"/>
      <c r="D28" s="4"/>
      <c r="E28" s="4"/>
      <c r="F28" s="2"/>
      <c r="G28" s="399"/>
      <c r="H28" s="4"/>
      <c r="I28" s="4"/>
      <c r="J28" s="3"/>
    </row>
    <row r="29" spans="1:10" s="127" customFormat="1" ht="19.5" customHeight="1" thickBot="1" x14ac:dyDescent="0.3">
      <c r="A29" s="51"/>
      <c r="B29" s="18"/>
      <c r="C29" s="229" t="s">
        <v>325</v>
      </c>
      <c r="D29" s="230">
        <f>SUM(D16:D27)</f>
        <v>0</v>
      </c>
      <c r="E29" s="230">
        <f>SUM(E16:E27)</f>
        <v>0</v>
      </c>
      <c r="F29" s="135"/>
      <c r="G29" s="229" t="s">
        <v>325</v>
      </c>
      <c r="H29" s="230">
        <f>SUM(H16:H27)</f>
        <v>0</v>
      </c>
      <c r="I29" s="230">
        <f>SUM(I16:I27)</f>
        <v>0</v>
      </c>
      <c r="J29" s="136"/>
    </row>
    <row r="30" spans="1:10" s="127" customFormat="1" ht="10.5" customHeight="1" x14ac:dyDescent="0.25">
      <c r="A30" s="64"/>
      <c r="B30" s="137"/>
      <c r="C30" s="138"/>
      <c r="D30" s="139"/>
      <c r="E30" s="139"/>
      <c r="F30" s="139"/>
      <c r="G30" s="138"/>
      <c r="H30" s="139"/>
      <c r="I30" s="139"/>
      <c r="J30" s="140"/>
    </row>
    <row r="31" spans="1:10" s="127" customFormat="1" ht="6.75" customHeight="1" x14ac:dyDescent="0.25">
      <c r="A31" s="141"/>
      <c r="B31" s="142"/>
      <c r="C31" s="143"/>
      <c r="D31" s="143"/>
      <c r="E31" s="143"/>
      <c r="F31" s="143"/>
      <c r="G31" s="143"/>
      <c r="H31" s="143"/>
      <c r="I31" s="143"/>
      <c r="J31" s="143"/>
    </row>
    <row r="32" spans="1:10" s="127" customFormat="1" ht="9.75" customHeight="1" x14ac:dyDescent="0.25">
      <c r="A32" s="144"/>
      <c r="B32" s="145"/>
      <c r="C32" s="146"/>
      <c r="D32" s="146"/>
      <c r="E32" s="146"/>
      <c r="F32" s="146"/>
      <c r="G32" s="146"/>
      <c r="H32" s="146"/>
      <c r="I32" s="146"/>
      <c r="J32" s="147"/>
    </row>
    <row r="33" spans="1:10" s="127" customFormat="1" ht="17.25" x14ac:dyDescent="0.3">
      <c r="A33" s="231"/>
      <c r="B33" s="232" t="s">
        <v>40</v>
      </c>
      <c r="C33" s="232" t="s">
        <v>41</v>
      </c>
      <c r="D33" s="234"/>
      <c r="E33" s="234"/>
      <c r="F33" s="234"/>
      <c r="G33" s="234"/>
      <c r="H33" s="234"/>
      <c r="I33" s="234"/>
      <c r="J33" s="235"/>
    </row>
    <row r="34" spans="1:10" s="127" customFormat="1" ht="11.25" customHeight="1" x14ac:dyDescent="0.25">
      <c r="A34" s="51"/>
      <c r="B34" s="129"/>
      <c r="C34" s="148"/>
      <c r="D34" s="148"/>
      <c r="E34" s="148"/>
      <c r="F34" s="148"/>
      <c r="G34" s="148"/>
      <c r="H34" s="148"/>
      <c r="I34" s="148"/>
      <c r="J34" s="149"/>
    </row>
    <row r="35" spans="1:10" s="127" customFormat="1" ht="18" customHeight="1" x14ac:dyDescent="0.25">
      <c r="A35" s="51"/>
      <c r="B35" s="18"/>
      <c r="C35" s="129" t="s">
        <v>327</v>
      </c>
      <c r="D35" s="130"/>
      <c r="E35" s="731"/>
      <c r="F35" s="732"/>
      <c r="G35" s="732"/>
      <c r="H35" s="52"/>
      <c r="I35" s="400" t="s">
        <v>328</v>
      </c>
      <c r="J35" s="149"/>
    </row>
    <row r="36" spans="1:10" s="127" customFormat="1" ht="11.25" customHeight="1" x14ac:dyDescent="0.25">
      <c r="A36" s="51"/>
      <c r="B36" s="18"/>
      <c r="C36" s="129"/>
      <c r="D36" s="130"/>
      <c r="E36" s="52"/>
      <c r="F36" s="55"/>
      <c r="G36" s="129"/>
      <c r="H36" s="52"/>
      <c r="I36" s="400"/>
      <c r="J36" s="149"/>
    </row>
    <row r="37" spans="1:10" s="127" customFormat="1" ht="19.5" customHeight="1" x14ac:dyDescent="0.25">
      <c r="A37" s="51"/>
      <c r="B37" s="18"/>
      <c r="C37" s="150">
        <f>D13</f>
        <v>0</v>
      </c>
      <c r="D37" s="52"/>
      <c r="E37" s="119" t="s">
        <v>42</v>
      </c>
      <c r="F37" s="55"/>
      <c r="G37" s="151"/>
      <c r="H37" s="52"/>
      <c r="I37" s="150">
        <f>H13</f>
        <v>0</v>
      </c>
      <c r="J37" s="149"/>
    </row>
    <row r="38" spans="1:10" s="127" customFormat="1" ht="19.5" customHeight="1" thickBot="1" x14ac:dyDescent="0.3">
      <c r="A38" s="51"/>
      <c r="B38" s="18"/>
      <c r="C38" s="372">
        <v>365</v>
      </c>
      <c r="D38" s="653"/>
      <c r="E38" s="119" t="s">
        <v>43</v>
      </c>
      <c r="F38" s="55"/>
      <c r="G38" s="151"/>
      <c r="H38" s="52"/>
      <c r="I38" s="372">
        <v>365</v>
      </c>
      <c r="J38" s="654"/>
    </row>
    <row r="39" spans="1:10" s="127" customFormat="1" ht="19.5" customHeight="1" thickBot="1" x14ac:dyDescent="0.3">
      <c r="A39" s="51"/>
      <c r="B39" s="18"/>
      <c r="C39" s="655">
        <f>C37*C38</f>
        <v>0</v>
      </c>
      <c r="D39" s="52"/>
      <c r="E39" s="152" t="s">
        <v>44</v>
      </c>
      <c r="F39" s="55"/>
      <c r="G39" s="151"/>
      <c r="H39" s="52"/>
      <c r="I39" s="656">
        <f>I38*I37</f>
        <v>0</v>
      </c>
      <c r="J39" s="149"/>
    </row>
    <row r="40" spans="1:10" s="127" customFormat="1" ht="10.5" customHeight="1" x14ac:dyDescent="0.25">
      <c r="A40" s="51"/>
      <c r="B40" s="18"/>
      <c r="C40" s="153"/>
      <c r="D40" s="52"/>
      <c r="E40" s="52"/>
      <c r="F40" s="55"/>
      <c r="G40" s="129"/>
      <c r="H40" s="52"/>
      <c r="I40" s="153"/>
      <c r="J40" s="149"/>
    </row>
    <row r="41" spans="1:10" s="127" customFormat="1" ht="19.5" customHeight="1" x14ac:dyDescent="0.25">
      <c r="A41" s="51"/>
      <c r="B41" s="18"/>
      <c r="C41" s="154">
        <f>D29</f>
        <v>0</v>
      </c>
      <c r="D41" s="52"/>
      <c r="E41" s="119" t="s">
        <v>45</v>
      </c>
      <c r="F41" s="55"/>
      <c r="G41" s="151"/>
      <c r="H41" s="52"/>
      <c r="I41" s="154">
        <f>H29</f>
        <v>0</v>
      </c>
      <c r="J41" s="149"/>
    </row>
    <row r="42" spans="1:10" s="155" customFormat="1" ht="19.5" customHeight="1" x14ac:dyDescent="0.25">
      <c r="A42" s="51"/>
      <c r="B42" s="18"/>
      <c r="C42" s="154">
        <f>E29</f>
        <v>0</v>
      </c>
      <c r="D42" s="18"/>
      <c r="E42" s="119" t="s">
        <v>46</v>
      </c>
      <c r="F42" s="55"/>
      <c r="G42" s="151"/>
      <c r="H42" s="18"/>
      <c r="I42" s="154">
        <f>I29</f>
        <v>0</v>
      </c>
      <c r="J42" s="136"/>
    </row>
    <row r="43" spans="1:10" s="127" customFormat="1" ht="10.5" customHeight="1" thickBot="1" x14ac:dyDescent="0.3">
      <c r="A43" s="51"/>
      <c r="B43" s="18"/>
      <c r="C43" s="153"/>
      <c r="D43" s="52"/>
      <c r="E43" s="52"/>
      <c r="F43" s="55"/>
      <c r="G43" s="129"/>
      <c r="H43" s="52"/>
      <c r="I43" s="153"/>
      <c r="J43" s="149"/>
    </row>
    <row r="44" spans="1:10" s="155" customFormat="1" ht="19.5" customHeight="1" thickBot="1" x14ac:dyDescent="0.3">
      <c r="A44" s="51"/>
      <c r="B44" s="18"/>
      <c r="C44" s="655">
        <f>SUM(C41:C42)</f>
        <v>0</v>
      </c>
      <c r="D44" s="18"/>
      <c r="E44" s="152" t="s">
        <v>326</v>
      </c>
      <c r="F44" s="55"/>
      <c r="G44" s="151"/>
      <c r="H44" s="18"/>
      <c r="I44" s="230">
        <f>I41+I42</f>
        <v>0</v>
      </c>
      <c r="J44" s="136"/>
    </row>
    <row r="45" spans="1:10" s="127" customFormat="1" ht="10.5" customHeight="1" thickBot="1" x14ac:dyDescent="0.3">
      <c r="A45" s="51"/>
      <c r="B45" s="18"/>
      <c r="C45" s="156"/>
      <c r="D45" s="52"/>
      <c r="E45" s="52"/>
      <c r="F45" s="55"/>
      <c r="G45" s="129"/>
      <c r="H45" s="52"/>
      <c r="I45" s="153"/>
      <c r="J45" s="149"/>
    </row>
    <row r="46" spans="1:10" s="155" customFormat="1" ht="19.5" customHeight="1" thickBot="1" x14ac:dyDescent="0.3">
      <c r="A46" s="51"/>
      <c r="B46" s="18"/>
      <c r="C46" s="657" t="e">
        <f>C44/C39</f>
        <v>#DIV/0!</v>
      </c>
      <c r="D46" s="52"/>
      <c r="E46" s="55" t="s">
        <v>47</v>
      </c>
      <c r="F46" s="55"/>
      <c r="G46" s="151"/>
      <c r="H46" s="52"/>
      <c r="I46" s="658" t="e">
        <f>I44/I39</f>
        <v>#DIV/0!</v>
      </c>
      <c r="J46" s="157"/>
    </row>
    <row r="47" spans="1:10" s="155" customFormat="1" ht="16.7" customHeight="1" x14ac:dyDescent="0.25">
      <c r="A47" s="51"/>
      <c r="B47" s="18"/>
      <c r="C47" s="659"/>
      <c r="D47" s="52"/>
      <c r="E47" s="55"/>
      <c r="F47" s="55"/>
      <c r="G47" s="151"/>
      <c r="H47" s="52"/>
      <c r="I47" s="660"/>
      <c r="J47" s="157"/>
    </row>
    <row r="48" spans="1:10" s="155" customFormat="1" ht="16.7" customHeight="1" x14ac:dyDescent="0.25">
      <c r="A48" s="51"/>
      <c r="B48" s="18"/>
      <c r="C48" s="659"/>
      <c r="D48" s="52"/>
      <c r="E48" s="55"/>
      <c r="F48" s="737" t="s">
        <v>329</v>
      </c>
      <c r="G48" s="738"/>
      <c r="H48" s="738"/>
      <c r="I48" s="739"/>
      <c r="J48" s="157"/>
    </row>
    <row r="49" spans="1:10" s="127" customFormat="1" ht="7.5" customHeight="1" x14ac:dyDescent="0.25">
      <c r="A49" s="64"/>
      <c r="B49" s="158"/>
      <c r="C49" s="159"/>
      <c r="D49" s="160"/>
      <c r="E49" s="161"/>
      <c r="F49" s="161"/>
      <c r="G49" s="158"/>
      <c r="H49" s="158"/>
      <c r="I49" s="162"/>
      <c r="J49" s="66"/>
    </row>
    <row r="50" spans="1:10" s="127" customFormat="1" ht="6.75" customHeight="1" x14ac:dyDescent="0.25">
      <c r="A50" s="50"/>
      <c r="B50" s="163"/>
      <c r="C50" s="164"/>
      <c r="D50" s="165"/>
      <c r="E50" s="166"/>
      <c r="F50" s="166"/>
      <c r="G50" s="163"/>
      <c r="H50" s="163"/>
      <c r="I50" s="167"/>
      <c r="J50" s="50"/>
    </row>
    <row r="51" spans="1:10" s="127" customFormat="1" ht="7.5" customHeight="1" x14ac:dyDescent="0.25">
      <c r="A51" s="144"/>
      <c r="B51" s="168"/>
      <c r="C51" s="169"/>
      <c r="D51" s="170"/>
      <c r="E51" s="170"/>
      <c r="F51" s="170"/>
      <c r="G51" s="168"/>
      <c r="H51" s="170"/>
      <c r="I51" s="170"/>
      <c r="J51" s="171"/>
    </row>
    <row r="52" spans="1:10" s="127" customFormat="1" ht="17.25" x14ac:dyDescent="0.3">
      <c r="A52" s="241"/>
      <c r="B52" s="232" t="s">
        <v>48</v>
      </c>
      <c r="C52" s="242" t="s">
        <v>49</v>
      </c>
      <c r="D52" s="243"/>
      <c r="E52" s="244"/>
      <c r="F52" s="244"/>
      <c r="G52" s="244"/>
      <c r="H52" s="244"/>
      <c r="I52" s="244"/>
      <c r="J52" s="245"/>
    </row>
    <row r="53" spans="1:10" s="127" customFormat="1" ht="11.25" customHeight="1" x14ac:dyDescent="0.3">
      <c r="A53" s="241"/>
      <c r="B53" s="232"/>
      <c r="C53" s="242"/>
      <c r="D53" s="243"/>
      <c r="E53" s="244"/>
      <c r="F53" s="244"/>
      <c r="G53" s="244"/>
      <c r="H53" s="244"/>
      <c r="I53" s="244"/>
      <c r="J53" s="245"/>
    </row>
    <row r="54" spans="1:10" s="127" customFormat="1" ht="19.5" customHeight="1" x14ac:dyDescent="0.25">
      <c r="A54" s="51"/>
      <c r="B54" s="400"/>
      <c r="C54" s="154">
        <f>C41</f>
        <v>0</v>
      </c>
      <c r="D54" s="50"/>
      <c r="E54" s="50"/>
      <c r="F54" s="50"/>
      <c r="G54" s="400" t="s">
        <v>50</v>
      </c>
      <c r="H54" s="399"/>
      <c r="I54" s="154">
        <f>I41</f>
        <v>0</v>
      </c>
      <c r="J54" s="136"/>
    </row>
    <row r="55" spans="1:10" s="127" customFormat="1" ht="5.25" customHeight="1" x14ac:dyDescent="0.25">
      <c r="A55" s="51"/>
      <c r="B55" s="50"/>
      <c r="C55" s="399"/>
      <c r="D55" s="50"/>
      <c r="E55" s="50"/>
      <c r="F55" s="50"/>
      <c r="G55" s="50"/>
      <c r="H55" s="399"/>
      <c r="I55" s="399"/>
      <c r="J55" s="136"/>
    </row>
    <row r="56" spans="1:10" s="127" customFormat="1" ht="19.5" customHeight="1" x14ac:dyDescent="0.25">
      <c r="A56" s="51"/>
      <c r="B56" s="391"/>
      <c r="C56" s="154">
        <f>C42*0.8</f>
        <v>0</v>
      </c>
      <c r="D56" s="50"/>
      <c r="E56" s="50"/>
      <c r="F56" s="50"/>
      <c r="G56" s="172" t="s">
        <v>51</v>
      </c>
      <c r="H56" s="399"/>
      <c r="I56" s="154">
        <f>I42*0.8</f>
        <v>0</v>
      </c>
      <c r="J56" s="136"/>
    </row>
    <row r="57" spans="1:10" s="127" customFormat="1" ht="9" customHeight="1" thickBot="1" x14ac:dyDescent="0.3">
      <c r="A57" s="51"/>
      <c r="B57" s="50"/>
      <c r="C57" s="399"/>
      <c r="D57" s="50"/>
      <c r="E57" s="50"/>
      <c r="F57" s="50"/>
      <c r="G57" s="50"/>
      <c r="H57" s="50"/>
      <c r="I57" s="399"/>
      <c r="J57" s="173"/>
    </row>
    <row r="58" spans="1:10" s="127" customFormat="1" ht="16.7" customHeight="1" thickBot="1" x14ac:dyDescent="0.3">
      <c r="A58" s="51"/>
      <c r="B58" s="174"/>
      <c r="C58" s="661">
        <f>SUM(C54:C56)</f>
        <v>0</v>
      </c>
      <c r="D58" s="141"/>
      <c r="E58" s="733" t="s">
        <v>52</v>
      </c>
      <c r="F58" s="732"/>
      <c r="G58" s="732"/>
      <c r="H58" s="174"/>
      <c r="I58" s="662">
        <f>I54+I56</f>
        <v>0</v>
      </c>
      <c r="J58" s="136"/>
    </row>
    <row r="59" spans="1:10" ht="9.75" customHeight="1" x14ac:dyDescent="0.25">
      <c r="A59" s="64"/>
      <c r="B59" s="56"/>
      <c r="C59" s="240"/>
      <c r="D59" s="56"/>
      <c r="E59" s="56"/>
      <c r="F59" s="56"/>
      <c r="G59" s="56"/>
      <c r="H59" s="56"/>
      <c r="I59" s="240"/>
      <c r="J59" s="66"/>
    </row>
    <row r="60" spans="1:10" x14ac:dyDescent="0.2">
      <c r="C60" s="199"/>
      <c r="D60" s="123"/>
      <c r="I60" s="199"/>
    </row>
    <row r="61" spans="1:10" x14ac:dyDescent="0.2">
      <c r="C61" s="199"/>
      <c r="I61" s="199"/>
    </row>
    <row r="62" spans="1:10" x14ac:dyDescent="0.2">
      <c r="C62" s="199"/>
      <c r="I62" s="199"/>
    </row>
    <row r="63" spans="1:10" x14ac:dyDescent="0.2">
      <c r="C63" s="199"/>
      <c r="I63" s="199"/>
    </row>
    <row r="64" spans="1:10" x14ac:dyDescent="0.2">
      <c r="C64" s="199"/>
      <c r="I64" s="199"/>
    </row>
    <row r="65" spans="3:9" x14ac:dyDescent="0.2">
      <c r="C65" s="199"/>
      <c r="I65" s="199"/>
    </row>
  </sheetData>
  <customSheetViews>
    <customSheetView guid="{499BF58F-3C0C-468F-A4E4-95F39F3414B4}" showPageBreaks="1" showGridLines="0" view="pageLayout" topLeftCell="A22">
      <selection activeCell="H10" sqref="H10"/>
      <pageMargins left="1.1417322834645669" right="0.55118110236220474" top="1.6535433070866143" bottom="0.78740157480314965" header="0.51181102362204722" footer="0.6692913385826772"/>
      <pageSetup paperSize="9" scale="77" orientation="portrait" horizontalDpi="180" verticalDpi="180" r:id="rId1"/>
      <headerFooter alignWithMargins="0">
        <oddHeader>&amp;L&amp;G&amp;C&amp;"-,Standard"&amp;18
Verhandlungsunterlagen&amp;R&amp;"Calibri,Fett"&amp;16
 Blatt  5</oddHeader>
      </headerFooter>
    </customSheetView>
    <customSheetView guid="{FE47325C-8A5E-4260-B467-DF6AC8B402AA}" showPageBreaks="1" showGridLines="0" view="pageLayout">
      <selection activeCell="F5" sqref="F5"/>
      <pageMargins left="1.1417322834645669" right="0.55118110236220474" top="1.6535433070866143" bottom="0.78740157480314965" header="0.51181102362204722" footer="0.6692913385826772"/>
      <pageSetup paperSize="9" scale="77" orientation="portrait" horizontalDpi="180" verticalDpi="180" r:id="rId2"/>
      <headerFooter alignWithMargins="0">
        <oddHeader>&amp;L&amp;G&amp;C&amp;"-,Standard"&amp;18
Antragsunterlagen&amp;R&amp;"Calibri,Fett"&amp;16
 Blatt  5</oddHeader>
      </headerFooter>
    </customSheetView>
  </customSheetViews>
  <mergeCells count="7">
    <mergeCell ref="A1:D1"/>
    <mergeCell ref="E1:G1"/>
    <mergeCell ref="H1:J1"/>
    <mergeCell ref="E35:G35"/>
    <mergeCell ref="E58:G58"/>
    <mergeCell ref="B4:I4"/>
    <mergeCell ref="F48:I48"/>
  </mergeCells>
  <phoneticPr fontId="5" type="noConversion"/>
  <dataValidations count="1">
    <dataValidation type="list" allowBlank="1" showInputMessage="1" showErrorMessage="1" sqref="I38 C38">
      <formula1>"365, 250"</formula1>
    </dataValidation>
  </dataValidations>
  <printOptions gridLinesSet="0"/>
  <pageMargins left="0.94488188976377963" right="0.35433070866141736" top="0.52135416666666667" bottom="0.39370078740157483" header="0.51181102362204722" footer="0.6692913385826772"/>
  <pageSetup paperSize="9" scale="77" orientation="portrait" r:id="rId3"/>
  <headerFooter alignWithMargins="0"/>
  <drawing r:id="rId4"/>
  <legacyDrawingHF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3"/>
  <sheetViews>
    <sheetView showGridLines="0" view="pageLayout" topLeftCell="A19" zoomScale="98" zoomScaleNormal="88" zoomScalePageLayoutView="98" workbookViewId="0">
      <selection activeCell="E15" sqref="E15"/>
    </sheetView>
  </sheetViews>
  <sheetFormatPr baseColWidth="10" defaultRowHeight="12.75" x14ac:dyDescent="0.2"/>
  <cols>
    <col min="1" max="1" width="2.7109375" style="124" customWidth="1"/>
    <col min="2" max="2" width="5.28515625" style="175" customWidth="1"/>
    <col min="3" max="3" width="28.42578125" style="175" customWidth="1"/>
    <col min="4" max="4" width="12.140625" style="175" customWidth="1"/>
    <col min="5" max="5" width="15.28515625" style="175" customWidth="1"/>
    <col min="6" max="6" width="11.85546875" style="652" customWidth="1"/>
    <col min="7" max="7" width="1.7109375" style="652" customWidth="1"/>
    <col min="8" max="8" width="17.5703125" style="175" customWidth="1"/>
    <col min="9" max="9" width="16.28515625" style="652" customWidth="1"/>
    <col min="10" max="10" width="2.85546875" style="175" customWidth="1"/>
    <col min="11" max="16384" width="11.42578125" style="124"/>
  </cols>
  <sheetData>
    <row r="1" spans="1:15" ht="85.5" customHeight="1" x14ac:dyDescent="0.2">
      <c r="A1" s="727"/>
      <c r="B1" s="727"/>
      <c r="C1" s="727"/>
      <c r="D1" s="755" t="s">
        <v>433</v>
      </c>
      <c r="E1" s="755"/>
      <c r="F1" s="755"/>
      <c r="G1" s="755"/>
      <c r="H1" s="756" t="s">
        <v>439</v>
      </c>
      <c r="I1" s="756"/>
      <c r="J1" s="756"/>
      <c r="K1" s="703"/>
      <c r="L1" s="703"/>
      <c r="M1" s="702"/>
      <c r="N1" s="702"/>
      <c r="O1" s="702"/>
    </row>
    <row r="2" spans="1:15" ht="10.5" customHeight="1" x14ac:dyDescent="0.2"/>
    <row r="3" spans="1:15" s="583" customFormat="1" ht="12" customHeight="1" thickBot="1" x14ac:dyDescent="0.3">
      <c r="A3" s="580"/>
      <c r="B3" s="63"/>
      <c r="C3" s="63"/>
      <c r="D3" s="63"/>
      <c r="E3" s="63"/>
      <c r="F3" s="581"/>
      <c r="G3" s="581"/>
      <c r="H3" s="63"/>
      <c r="I3" s="581"/>
      <c r="J3" s="582"/>
    </row>
    <row r="4" spans="1:15" s="583" customFormat="1" ht="21.75" customHeight="1" thickBot="1" x14ac:dyDescent="0.4">
      <c r="A4" s="584"/>
      <c r="B4" s="734" t="s">
        <v>340</v>
      </c>
      <c r="C4" s="735"/>
      <c r="D4" s="735"/>
      <c r="E4" s="735"/>
      <c r="F4" s="735"/>
      <c r="G4" s="735"/>
      <c r="H4" s="735"/>
      <c r="I4" s="736"/>
      <c r="J4" s="38"/>
    </row>
    <row r="5" spans="1:15" s="583" customFormat="1" ht="11.25" customHeight="1" x14ac:dyDescent="0.25">
      <c r="A5" s="584"/>
      <c r="B5" s="39"/>
      <c r="C5" s="39"/>
      <c r="D5" s="39"/>
      <c r="E5" s="39"/>
      <c r="F5" s="585"/>
      <c r="G5" s="585"/>
      <c r="H5" s="39"/>
      <c r="I5" s="585"/>
      <c r="J5" s="38"/>
    </row>
    <row r="6" spans="1:15" s="583" customFormat="1" ht="19.5" customHeight="1" x14ac:dyDescent="0.3">
      <c r="A6" s="584"/>
      <c r="B6" s="232" t="s">
        <v>4</v>
      </c>
      <c r="C6" s="283"/>
      <c r="D6" s="5"/>
      <c r="E6" s="5"/>
      <c r="F6" s="5"/>
      <c r="G6" s="5"/>
      <c r="H6" s="6"/>
      <c r="I6" s="7"/>
      <c r="J6" s="38"/>
    </row>
    <row r="7" spans="1:15" s="583" customFormat="1" ht="19.5" customHeight="1" x14ac:dyDescent="0.3">
      <c r="A7" s="584"/>
      <c r="B7" s="232" t="s">
        <v>223</v>
      </c>
      <c r="C7" s="283"/>
      <c r="D7" s="5"/>
      <c r="E7" s="5"/>
      <c r="F7" s="5"/>
      <c r="G7" s="5"/>
      <c r="H7" s="6"/>
      <c r="I7" s="7"/>
      <c r="J7" s="38"/>
    </row>
    <row r="8" spans="1:15" s="583" customFormat="1" ht="19.5" customHeight="1" x14ac:dyDescent="0.3">
      <c r="A8" s="584"/>
      <c r="B8" s="232"/>
      <c r="C8" s="283"/>
      <c r="D8" s="5"/>
      <c r="E8" s="5"/>
      <c r="F8" s="5"/>
      <c r="G8" s="5"/>
      <c r="H8" s="6"/>
      <c r="I8" s="7"/>
      <c r="J8" s="38"/>
    </row>
    <row r="9" spans="1:15" s="583" customFormat="1" ht="19.5" customHeight="1" x14ac:dyDescent="0.3">
      <c r="A9" s="584"/>
      <c r="B9" s="232" t="s">
        <v>5</v>
      </c>
      <c r="C9" s="283"/>
      <c r="D9" s="8">
        <f>'Blatt  5'!H13</f>
        <v>0</v>
      </c>
      <c r="E9" s="586" t="s">
        <v>53</v>
      </c>
      <c r="F9" s="9">
        <f>'Blatt  5'!I38</f>
        <v>365</v>
      </c>
      <c r="G9" s="239"/>
      <c r="H9" s="586" t="s">
        <v>54</v>
      </c>
      <c r="I9" s="10">
        <f>'Blatt  5'!I58</f>
        <v>0</v>
      </c>
      <c r="J9" s="38"/>
    </row>
    <row r="10" spans="1:15" s="583" customFormat="1" ht="19.5" customHeight="1" x14ac:dyDescent="0.3">
      <c r="A10" s="584"/>
      <c r="B10" s="587" t="s">
        <v>6</v>
      </c>
      <c r="C10" s="588"/>
      <c r="D10" s="11" t="e">
        <f>'Blatt  5'!I46</f>
        <v>#DIV/0!</v>
      </c>
      <c r="E10" s="589"/>
      <c r="F10" s="589"/>
      <c r="G10" s="589"/>
      <c r="H10" s="589"/>
      <c r="I10" s="246"/>
      <c r="J10" s="38"/>
    </row>
    <row r="11" spans="1:15" s="583" customFormat="1" ht="19.5" customHeight="1" x14ac:dyDescent="0.3">
      <c r="A11" s="51"/>
      <c r="B11" s="746" t="s">
        <v>55</v>
      </c>
      <c r="C11" s="746"/>
      <c r="D11" s="247"/>
      <c r="E11" s="590" t="s">
        <v>331</v>
      </c>
      <c r="F11" s="591"/>
      <c r="G11" s="592"/>
      <c r="J11" s="53"/>
    </row>
    <row r="12" spans="1:15" s="120" customFormat="1" ht="15.75" customHeight="1" x14ac:dyDescent="0.25">
      <c r="A12" s="593"/>
      <c r="B12" s="594"/>
      <c r="C12" s="151"/>
      <c r="D12" s="151"/>
      <c r="E12" s="151"/>
      <c r="F12" s="595"/>
      <c r="G12" s="595"/>
      <c r="H12" s="151"/>
      <c r="I12" s="595"/>
      <c r="J12" s="596"/>
    </row>
    <row r="13" spans="1:15" s="127" customFormat="1" ht="15.75" x14ac:dyDescent="0.25">
      <c r="A13" s="51"/>
      <c r="B13" s="18" t="s">
        <v>16</v>
      </c>
      <c r="C13" s="18" t="s">
        <v>56</v>
      </c>
      <c r="D13" s="125"/>
      <c r="E13" s="747" t="s">
        <v>209</v>
      </c>
      <c r="F13" s="748"/>
      <c r="G13" s="597"/>
      <c r="H13" s="751" t="s">
        <v>332</v>
      </c>
      <c r="I13" s="752"/>
      <c r="J13" s="598"/>
    </row>
    <row r="14" spans="1:15" s="127" customFormat="1" ht="9" customHeight="1" x14ac:dyDescent="0.25">
      <c r="A14" s="51"/>
      <c r="B14" s="18"/>
      <c r="C14" s="18"/>
      <c r="D14" s="50"/>
      <c r="E14" s="749"/>
      <c r="F14" s="750"/>
      <c r="G14" s="597"/>
      <c r="H14" s="753"/>
      <c r="I14" s="754"/>
      <c r="J14" s="598"/>
    </row>
    <row r="15" spans="1:15" s="127" customFormat="1" ht="19.5" customHeight="1" x14ac:dyDescent="0.25">
      <c r="A15" s="51"/>
      <c r="B15" s="18"/>
      <c r="C15" s="18" t="s">
        <v>58</v>
      </c>
      <c r="D15" s="50"/>
      <c r="E15" s="134" t="s">
        <v>204</v>
      </c>
      <c r="F15" s="599" t="s">
        <v>205</v>
      </c>
      <c r="G15" s="600"/>
      <c r="H15" s="740"/>
      <c r="I15" s="740"/>
      <c r="J15" s="598"/>
    </row>
    <row r="16" spans="1:15" s="606" customFormat="1" ht="19.5" customHeight="1" x14ac:dyDescent="0.25">
      <c r="A16" s="51"/>
      <c r="B16" s="601" t="s">
        <v>59</v>
      </c>
      <c r="C16" s="602" t="s">
        <v>60</v>
      </c>
      <c r="D16" s="603" t="s">
        <v>61</v>
      </c>
      <c r="E16" s="249">
        <f>'Blatt  8'!E58</f>
        <v>0</v>
      </c>
      <c r="F16" s="604" t="e">
        <f>E16/$I$9</f>
        <v>#DIV/0!</v>
      </c>
      <c r="G16" s="605"/>
      <c r="H16" s="758"/>
      <c r="I16" s="758"/>
      <c r="J16" s="12"/>
    </row>
    <row r="17" spans="1:10" s="606" customFormat="1" ht="19.5" customHeight="1" x14ac:dyDescent="0.25">
      <c r="A17" s="51"/>
      <c r="B17" s="601" t="s">
        <v>62</v>
      </c>
      <c r="C17" s="602" t="s">
        <v>63</v>
      </c>
      <c r="D17" s="603" t="s">
        <v>61</v>
      </c>
      <c r="E17" s="249">
        <f>'Blatt 7'!I34</f>
        <v>0</v>
      </c>
      <c r="F17" s="604" t="e">
        <f>E17/$I$9</f>
        <v>#DIV/0!</v>
      </c>
      <c r="G17" s="605"/>
      <c r="H17" s="758"/>
      <c r="I17" s="758"/>
      <c r="J17" s="12"/>
    </row>
    <row r="18" spans="1:10" s="606" customFormat="1" ht="19.5" customHeight="1" x14ac:dyDescent="0.25">
      <c r="A18" s="51"/>
      <c r="B18" s="607"/>
      <c r="C18" s="18" t="s">
        <v>64</v>
      </c>
      <c r="D18" s="50"/>
      <c r="E18" s="249">
        <f>E16+E17</f>
        <v>0</v>
      </c>
      <c r="F18" s="608" t="e">
        <f>E18/I9</f>
        <v>#DIV/0!</v>
      </c>
      <c r="G18" s="609"/>
      <c r="H18" s="253"/>
      <c r="I18" s="610"/>
      <c r="J18" s="12"/>
    </row>
    <row r="19" spans="1:10" s="606" customFormat="1" ht="11.25" customHeight="1" x14ac:dyDescent="0.25">
      <c r="A19" s="51"/>
      <c r="B19" s="607"/>
      <c r="C19" s="50"/>
      <c r="D19" s="50"/>
      <c r="E19" s="248"/>
      <c r="F19" s="605"/>
      <c r="G19" s="605"/>
      <c r="H19" s="252"/>
      <c r="I19" s="611"/>
      <c r="J19" s="12"/>
    </row>
    <row r="20" spans="1:10" s="606" customFormat="1" ht="17.100000000000001" customHeight="1" x14ac:dyDescent="0.25">
      <c r="A20" s="51"/>
      <c r="B20" s="50"/>
      <c r="C20" s="18" t="s">
        <v>65</v>
      </c>
      <c r="D20" s="174"/>
      <c r="E20" s="612"/>
      <c r="F20" s="613"/>
      <c r="G20" s="613"/>
      <c r="H20" s="614"/>
      <c r="I20" s="615"/>
      <c r="J20" s="616"/>
    </row>
    <row r="21" spans="1:10" s="606" customFormat="1" ht="19.5" customHeight="1" x14ac:dyDescent="0.25">
      <c r="A21" s="51"/>
      <c r="B21" s="617" t="s">
        <v>66</v>
      </c>
      <c r="C21" s="602" t="s">
        <v>67</v>
      </c>
      <c r="D21" s="618"/>
      <c r="E21" s="249">
        <f>F21*$I$9</f>
        <v>0</v>
      </c>
      <c r="F21" s="619">
        <v>5.47</v>
      </c>
      <c r="G21" s="620"/>
      <c r="H21" s="743" t="s">
        <v>333</v>
      </c>
      <c r="I21" s="744"/>
      <c r="J21" s="12"/>
    </row>
    <row r="22" spans="1:10" s="606" customFormat="1" ht="19.5" customHeight="1" x14ac:dyDescent="0.25">
      <c r="A22" s="51"/>
      <c r="B22" s="617" t="s">
        <v>68</v>
      </c>
      <c r="C22" s="602" t="s">
        <v>69</v>
      </c>
      <c r="D22" s="618"/>
      <c r="E22" s="249"/>
      <c r="F22" s="619" t="e">
        <f t="shared" ref="F22:F29" si="0">E22/$I$9</f>
        <v>#DIV/0!</v>
      </c>
      <c r="G22" s="621"/>
      <c r="H22" s="759"/>
      <c r="I22" s="759"/>
      <c r="J22" s="12"/>
    </row>
    <row r="23" spans="1:10" s="606" customFormat="1" ht="19.5" customHeight="1" x14ac:dyDescent="0.25">
      <c r="A23" s="51"/>
      <c r="B23" s="617" t="s">
        <v>70</v>
      </c>
      <c r="C23" s="602" t="s">
        <v>71</v>
      </c>
      <c r="D23" s="618"/>
      <c r="E23" s="249"/>
      <c r="F23" s="619" t="e">
        <f t="shared" si="0"/>
        <v>#DIV/0!</v>
      </c>
      <c r="G23" s="621"/>
      <c r="H23" s="759"/>
      <c r="I23" s="759"/>
      <c r="J23" s="12"/>
    </row>
    <row r="24" spans="1:10" s="606" customFormat="1" ht="19.5" customHeight="1" x14ac:dyDescent="0.25">
      <c r="A24" s="51"/>
      <c r="B24" s="617" t="s">
        <v>72</v>
      </c>
      <c r="C24" s="602" t="s">
        <v>73</v>
      </c>
      <c r="D24" s="50"/>
      <c r="E24" s="249"/>
      <c r="F24" s="619" t="e">
        <f t="shared" si="0"/>
        <v>#DIV/0!</v>
      </c>
      <c r="G24" s="621"/>
      <c r="H24" s="759"/>
      <c r="I24" s="759"/>
      <c r="J24" s="12"/>
    </row>
    <row r="25" spans="1:10" s="606" customFormat="1" ht="19.5" customHeight="1" x14ac:dyDescent="0.25">
      <c r="A25" s="51"/>
      <c r="B25" s="617" t="s">
        <v>74</v>
      </c>
      <c r="C25" s="602" t="s">
        <v>75</v>
      </c>
      <c r="D25" s="618"/>
      <c r="E25" s="249"/>
      <c r="F25" s="619" t="e">
        <f t="shared" si="0"/>
        <v>#DIV/0!</v>
      </c>
      <c r="G25" s="621"/>
      <c r="H25" s="253"/>
      <c r="I25" s="611"/>
      <c r="J25" s="12"/>
    </row>
    <row r="26" spans="1:10" s="606" customFormat="1" ht="19.5" customHeight="1" x14ac:dyDescent="0.25">
      <c r="A26" s="51"/>
      <c r="B26" s="617" t="s">
        <v>76</v>
      </c>
      <c r="C26" s="602" t="s">
        <v>77</v>
      </c>
      <c r="D26" s="618"/>
      <c r="E26" s="249"/>
      <c r="F26" s="619" t="e">
        <f t="shared" si="0"/>
        <v>#DIV/0!</v>
      </c>
      <c r="G26" s="621"/>
      <c r="H26" s="253"/>
      <c r="I26" s="611"/>
      <c r="J26" s="12"/>
    </row>
    <row r="27" spans="1:10" s="606" customFormat="1" ht="19.5" customHeight="1" x14ac:dyDescent="0.25">
      <c r="A27" s="51"/>
      <c r="B27" s="617" t="s">
        <v>78</v>
      </c>
      <c r="C27" s="602" t="s">
        <v>79</v>
      </c>
      <c r="D27" s="618"/>
      <c r="E27" s="249"/>
      <c r="F27" s="619" t="e">
        <f t="shared" si="0"/>
        <v>#DIV/0!</v>
      </c>
      <c r="G27" s="621"/>
      <c r="H27" s="253"/>
      <c r="I27" s="611"/>
      <c r="J27" s="250"/>
    </row>
    <row r="28" spans="1:10" s="606" customFormat="1" ht="19.5" customHeight="1" x14ac:dyDescent="0.25">
      <c r="A28" s="51"/>
      <c r="B28" s="617" t="s">
        <v>80</v>
      </c>
      <c r="C28" s="602" t="s">
        <v>81</v>
      </c>
      <c r="D28" s="618"/>
      <c r="E28" s="249"/>
      <c r="F28" s="619" t="e">
        <f t="shared" si="0"/>
        <v>#DIV/0!</v>
      </c>
      <c r="G28" s="621"/>
      <c r="H28" s="745"/>
      <c r="I28" s="745"/>
      <c r="J28" s="13"/>
    </row>
    <row r="29" spans="1:10" s="606" customFormat="1" ht="19.5" customHeight="1" x14ac:dyDescent="0.25">
      <c r="A29" s="51"/>
      <c r="B29" s="617" t="s">
        <v>82</v>
      </c>
      <c r="C29" s="602" t="s">
        <v>83</v>
      </c>
      <c r="D29" s="618"/>
      <c r="E29" s="249"/>
      <c r="F29" s="619" t="e">
        <f t="shared" si="0"/>
        <v>#DIV/0!</v>
      </c>
      <c r="G29" s="621"/>
      <c r="H29" s="745"/>
      <c r="I29" s="745"/>
      <c r="J29" s="12"/>
    </row>
    <row r="30" spans="1:10" s="606" customFormat="1" ht="19.5" customHeight="1" x14ac:dyDescent="0.25">
      <c r="A30" s="51"/>
      <c r="B30" s="617" t="s">
        <v>84</v>
      </c>
      <c r="C30" s="602" t="s">
        <v>85</v>
      </c>
      <c r="D30" s="618"/>
      <c r="E30" s="249">
        <f>F30*$I$9</f>
        <v>0</v>
      </c>
      <c r="F30" s="619">
        <v>1</v>
      </c>
      <c r="G30" s="620"/>
      <c r="H30" s="741" t="s">
        <v>334</v>
      </c>
      <c r="I30" s="742"/>
      <c r="J30" s="12"/>
    </row>
    <row r="31" spans="1:10" s="606" customFormat="1" ht="19.5" customHeight="1" x14ac:dyDescent="0.25">
      <c r="A31" s="51"/>
      <c r="B31" s="617" t="s">
        <v>86</v>
      </c>
      <c r="C31" s="602" t="s">
        <v>87</v>
      </c>
      <c r="D31" s="618"/>
      <c r="E31" s="249"/>
      <c r="F31" s="619" t="e">
        <f>E31/$I$9</f>
        <v>#DIV/0!</v>
      </c>
      <c r="G31" s="621"/>
      <c r="H31" s="745"/>
      <c r="I31" s="745"/>
      <c r="J31" s="12"/>
    </row>
    <row r="32" spans="1:10" s="606" customFormat="1" ht="19.5" customHeight="1" x14ac:dyDescent="0.25">
      <c r="A32" s="51"/>
      <c r="B32" s="617" t="s">
        <v>88</v>
      </c>
      <c r="C32" s="602" t="s">
        <v>89</v>
      </c>
      <c r="D32" s="618"/>
      <c r="E32" s="249"/>
      <c r="F32" s="619" t="e">
        <f>E32/$I$9</f>
        <v>#DIV/0!</v>
      </c>
      <c r="G32" s="621"/>
      <c r="H32" s="253"/>
      <c r="I32" s="611"/>
      <c r="J32" s="12"/>
    </row>
    <row r="33" spans="1:10" s="606" customFormat="1" ht="19.5" customHeight="1" x14ac:dyDescent="0.25">
      <c r="A33" s="51"/>
      <c r="B33" s="617" t="s">
        <v>90</v>
      </c>
      <c r="C33" s="602" t="s">
        <v>91</v>
      </c>
      <c r="D33" s="618"/>
      <c r="E33" s="249"/>
      <c r="F33" s="619" t="e">
        <f>E33/$I$9</f>
        <v>#DIV/0!</v>
      </c>
      <c r="G33" s="621"/>
      <c r="H33" s="253"/>
      <c r="I33" s="611"/>
      <c r="J33" s="250"/>
    </row>
    <row r="34" spans="1:10" s="606" customFormat="1" ht="19.5" customHeight="1" x14ac:dyDescent="0.25">
      <c r="A34" s="51"/>
      <c r="B34" s="617" t="s">
        <v>92</v>
      </c>
      <c r="C34" s="602" t="s">
        <v>93</v>
      </c>
      <c r="D34" s="618"/>
      <c r="E34" s="249"/>
      <c r="F34" s="619" t="e">
        <f>E34/$I$9</f>
        <v>#DIV/0!</v>
      </c>
      <c r="G34" s="621"/>
      <c r="H34" s="253"/>
      <c r="I34" s="611"/>
      <c r="J34" s="13"/>
    </row>
    <row r="35" spans="1:10" s="606" customFormat="1" ht="19.5" customHeight="1" x14ac:dyDescent="0.25">
      <c r="A35" s="51"/>
      <c r="B35" s="50"/>
      <c r="C35" s="18" t="s">
        <v>335</v>
      </c>
      <c r="D35" s="174"/>
      <c r="E35" s="249">
        <f>SUM(E21:E34)</f>
        <v>0</v>
      </c>
      <c r="F35" s="622" t="e">
        <f>E35/I9</f>
        <v>#DIV/0!</v>
      </c>
      <c r="G35" s="623"/>
      <c r="H35" s="253"/>
      <c r="I35" s="624"/>
      <c r="J35" s="13"/>
    </row>
    <row r="36" spans="1:10" s="606" customFormat="1" ht="6.75" customHeight="1" thickBot="1" x14ac:dyDescent="0.3">
      <c r="A36" s="51"/>
      <c r="B36" s="50"/>
      <c r="C36" s="50"/>
      <c r="D36" s="50"/>
      <c r="E36" s="625"/>
      <c r="F36" s="605"/>
      <c r="G36" s="605"/>
      <c r="H36" s="625"/>
      <c r="I36" s="605"/>
      <c r="J36" s="13"/>
    </row>
    <row r="37" spans="1:10" s="606" customFormat="1" ht="19.5" customHeight="1" thickBot="1" x14ac:dyDescent="0.35">
      <c r="A37" s="51"/>
      <c r="B37" s="290" t="s">
        <v>56</v>
      </c>
      <c r="C37" s="283"/>
      <c r="D37" s="50"/>
      <c r="E37" s="626">
        <f>E18+E35</f>
        <v>0</v>
      </c>
      <c r="F37" s="627" t="e">
        <f>F35+F18</f>
        <v>#DIV/0!</v>
      </c>
      <c r="G37" s="628"/>
      <c r="H37" s="251"/>
      <c r="I37" s="628"/>
      <c r="J37" s="13"/>
    </row>
    <row r="38" spans="1:10" s="606" customFormat="1" ht="18" customHeight="1" x14ac:dyDescent="0.25">
      <c r="A38" s="51"/>
      <c r="B38" s="50"/>
      <c r="C38" s="50"/>
      <c r="D38" s="50"/>
      <c r="E38" s="625"/>
      <c r="F38" s="605"/>
      <c r="G38" s="605"/>
      <c r="H38" s="625"/>
      <c r="I38" s="605"/>
      <c r="J38" s="13"/>
    </row>
    <row r="39" spans="1:10" s="606" customFormat="1" ht="18" customHeight="1" x14ac:dyDescent="0.3">
      <c r="A39" s="231"/>
      <c r="B39" s="290" t="s">
        <v>40</v>
      </c>
      <c r="C39" s="290" t="s">
        <v>94</v>
      </c>
      <c r="D39" s="283"/>
      <c r="E39" s="629"/>
      <c r="F39" s="630"/>
      <c r="G39" s="630"/>
      <c r="H39" s="629"/>
      <c r="I39" s="630"/>
      <c r="J39" s="13"/>
    </row>
    <row r="40" spans="1:10" s="606" customFormat="1" ht="9" customHeight="1" x14ac:dyDescent="0.25">
      <c r="A40" s="51"/>
      <c r="B40" s="50"/>
      <c r="C40" s="50"/>
      <c r="D40" s="50"/>
      <c r="E40" s="625"/>
      <c r="F40" s="605"/>
      <c r="G40" s="605"/>
      <c r="H40" s="625"/>
      <c r="I40" s="605"/>
      <c r="J40" s="13"/>
    </row>
    <row r="41" spans="1:10" s="606" customFormat="1" ht="19.5" customHeight="1" x14ac:dyDescent="0.25">
      <c r="A41" s="51"/>
      <c r="B41" s="631" t="s">
        <v>95</v>
      </c>
      <c r="C41" s="602" t="s">
        <v>96</v>
      </c>
      <c r="D41" s="632" t="s">
        <v>97</v>
      </c>
      <c r="E41" s="249">
        <f>'Blatt  9'!H14</f>
        <v>0</v>
      </c>
      <c r="F41" s="633" t="e">
        <f t="shared" ref="F41:F47" si="1">E41/$I$9</f>
        <v>#DIV/0!</v>
      </c>
      <c r="G41" s="634"/>
      <c r="H41" s="251"/>
      <c r="I41" s="634"/>
      <c r="J41" s="12"/>
    </row>
    <row r="42" spans="1:10" s="606" customFormat="1" ht="19.5" customHeight="1" x14ac:dyDescent="0.25">
      <c r="A42" s="51"/>
      <c r="B42" s="631" t="s">
        <v>98</v>
      </c>
      <c r="C42" s="602" t="s">
        <v>99</v>
      </c>
      <c r="D42" s="632" t="s">
        <v>97</v>
      </c>
      <c r="E42" s="249">
        <f>'Blatt  9'!H29</f>
        <v>0</v>
      </c>
      <c r="F42" s="633" t="e">
        <f t="shared" si="1"/>
        <v>#DIV/0!</v>
      </c>
      <c r="G42" s="634"/>
      <c r="H42" s="745"/>
      <c r="I42" s="745"/>
      <c r="J42" s="12"/>
    </row>
    <row r="43" spans="1:10" s="606" customFormat="1" ht="19.5" customHeight="1" x14ac:dyDescent="0.25">
      <c r="A43" s="51"/>
      <c r="B43" s="631" t="s">
        <v>100</v>
      </c>
      <c r="C43" s="602" t="s">
        <v>101</v>
      </c>
      <c r="D43" s="632" t="s">
        <v>97</v>
      </c>
      <c r="E43" s="249">
        <f>'Blatt  9'!H44</f>
        <v>0</v>
      </c>
      <c r="F43" s="633" t="e">
        <f t="shared" si="1"/>
        <v>#DIV/0!</v>
      </c>
      <c r="G43" s="634"/>
      <c r="H43" s="254"/>
      <c r="I43" s="635"/>
      <c r="J43" s="12"/>
    </row>
    <row r="44" spans="1:10" s="606" customFormat="1" ht="19.5" customHeight="1" x14ac:dyDescent="0.25">
      <c r="A44" s="51"/>
      <c r="B44" s="631" t="s">
        <v>102</v>
      </c>
      <c r="C44" s="602" t="s">
        <v>103</v>
      </c>
      <c r="D44" s="632" t="s">
        <v>97</v>
      </c>
      <c r="E44" s="249">
        <f>'Blatt  9'!H56</f>
        <v>0</v>
      </c>
      <c r="F44" s="633" t="e">
        <f t="shared" si="1"/>
        <v>#DIV/0!</v>
      </c>
      <c r="G44" s="634"/>
      <c r="H44" s="254"/>
      <c r="I44" s="635"/>
      <c r="J44" s="12"/>
    </row>
    <row r="45" spans="1:10" s="606" customFormat="1" ht="19.5" customHeight="1" x14ac:dyDescent="0.25">
      <c r="A45" s="51"/>
      <c r="B45" s="631" t="s">
        <v>104</v>
      </c>
      <c r="C45" s="602" t="s">
        <v>105</v>
      </c>
      <c r="D45" s="632" t="s">
        <v>106</v>
      </c>
      <c r="E45" s="249">
        <f>'Blatt  10'!F12</f>
        <v>0</v>
      </c>
      <c r="F45" s="633" t="e">
        <f t="shared" si="1"/>
        <v>#DIV/0!</v>
      </c>
      <c r="G45" s="634"/>
      <c r="H45" s="741" t="s">
        <v>336</v>
      </c>
      <c r="I45" s="742"/>
      <c r="J45" s="12"/>
    </row>
    <row r="46" spans="1:10" s="606" customFormat="1" ht="19.5" customHeight="1" x14ac:dyDescent="0.25">
      <c r="A46" s="51"/>
      <c r="B46" s="631" t="s">
        <v>107</v>
      </c>
      <c r="C46" s="602" t="s">
        <v>108</v>
      </c>
      <c r="D46" s="632" t="s">
        <v>106</v>
      </c>
      <c r="E46" s="249">
        <f>'Blatt  10'!I32</f>
        <v>0</v>
      </c>
      <c r="F46" s="633" t="e">
        <f t="shared" si="1"/>
        <v>#DIV/0!</v>
      </c>
      <c r="G46" s="634"/>
      <c r="H46" s="254"/>
      <c r="I46" s="635"/>
      <c r="J46" s="12"/>
    </row>
    <row r="47" spans="1:10" s="606" customFormat="1" ht="19.5" customHeight="1" x14ac:dyDescent="0.25">
      <c r="A47" s="51"/>
      <c r="B47" s="631" t="s">
        <v>109</v>
      </c>
      <c r="C47" s="602" t="s">
        <v>110</v>
      </c>
      <c r="D47" s="632" t="s">
        <v>106</v>
      </c>
      <c r="E47" s="249">
        <f>'Blatt  10'!I51</f>
        <v>0</v>
      </c>
      <c r="F47" s="633" t="e">
        <f t="shared" si="1"/>
        <v>#DIV/0!</v>
      </c>
      <c r="G47" s="634"/>
      <c r="H47" s="741" t="s">
        <v>336</v>
      </c>
      <c r="I47" s="742"/>
      <c r="J47" s="12"/>
    </row>
    <row r="48" spans="1:10" s="606" customFormat="1" ht="6.75" customHeight="1" thickBot="1" x14ac:dyDescent="0.3">
      <c r="A48" s="51"/>
      <c r="B48" s="191"/>
      <c r="C48" s="50"/>
      <c r="D48" s="50"/>
      <c r="E48" s="251"/>
      <c r="F48" s="634"/>
      <c r="G48" s="634"/>
      <c r="H48" s="251"/>
      <c r="I48" s="634"/>
      <c r="J48" s="12"/>
    </row>
    <row r="49" spans="1:10" s="606" customFormat="1" ht="19.5" customHeight="1" thickBot="1" x14ac:dyDescent="0.35">
      <c r="A49" s="51"/>
      <c r="B49" s="290" t="s">
        <v>111</v>
      </c>
      <c r="C49" s="636"/>
      <c r="D49" s="174"/>
      <c r="E49" s="637">
        <f>SUM(E41:E47)</f>
        <v>0</v>
      </c>
      <c r="F49" s="638" t="e">
        <f>E49/I9</f>
        <v>#DIV/0!</v>
      </c>
      <c r="G49" s="634"/>
      <c r="H49" s="251"/>
      <c r="I49" s="634"/>
      <c r="J49" s="12"/>
    </row>
    <row r="50" spans="1:10" s="606" customFormat="1" ht="16.5" thickBot="1" x14ac:dyDescent="0.3">
      <c r="A50" s="51"/>
      <c r="B50" s="50"/>
      <c r="C50" s="639"/>
      <c r="D50" s="639"/>
      <c r="E50" s="625"/>
      <c r="F50" s="605"/>
      <c r="G50" s="605"/>
      <c r="H50" s="625"/>
      <c r="I50" s="605"/>
      <c r="J50" s="640"/>
    </row>
    <row r="51" spans="1:10" s="127" customFormat="1" ht="19.5" customHeight="1" thickBot="1" x14ac:dyDescent="0.35">
      <c r="A51" s="51"/>
      <c r="B51" s="641" t="s">
        <v>48</v>
      </c>
      <c r="C51" s="642" t="s">
        <v>112</v>
      </c>
      <c r="D51" s="643"/>
      <c r="E51" s="644">
        <f>E49+E37</f>
        <v>0</v>
      </c>
      <c r="F51" s="645" t="e">
        <f>E51/I9</f>
        <v>#DIV/0!</v>
      </c>
      <c r="G51" s="628"/>
      <c r="H51" s="251"/>
      <c r="I51" s="628"/>
      <c r="J51" s="646"/>
    </row>
    <row r="52" spans="1:10" s="583" customFormat="1" ht="16.5" customHeight="1" x14ac:dyDescent="0.25">
      <c r="A52" s="64"/>
      <c r="B52" s="56"/>
      <c r="C52" s="56"/>
      <c r="D52" s="56"/>
      <c r="E52" s="647"/>
      <c r="F52" s="648"/>
      <c r="G52" s="648"/>
      <c r="H52" s="649"/>
      <c r="I52" s="648"/>
      <c r="J52" s="66"/>
    </row>
    <row r="53" spans="1:10" x14ac:dyDescent="0.2">
      <c r="E53" s="650"/>
      <c r="F53" s="651"/>
      <c r="G53" s="651"/>
      <c r="H53" s="650"/>
      <c r="I53" s="651"/>
    </row>
    <row r="54" spans="1:10" x14ac:dyDescent="0.2">
      <c r="E54" s="650"/>
      <c r="F54" s="651"/>
      <c r="G54" s="651"/>
      <c r="H54" s="650"/>
      <c r="I54" s="651"/>
    </row>
    <row r="55" spans="1:10" x14ac:dyDescent="0.2">
      <c r="C55" s="757" t="s">
        <v>410</v>
      </c>
      <c r="D55" s="757"/>
      <c r="E55" s="757"/>
      <c r="F55" s="757"/>
      <c r="G55" s="757"/>
      <c r="H55" s="757"/>
      <c r="I55" s="757"/>
      <c r="J55" s="757"/>
    </row>
    <row r="56" spans="1:10" x14ac:dyDescent="0.2">
      <c r="E56" s="650"/>
      <c r="F56" s="651"/>
      <c r="G56" s="651"/>
      <c r="H56" s="650"/>
      <c r="I56" s="651"/>
    </row>
    <row r="57" spans="1:10" x14ac:dyDescent="0.2">
      <c r="E57" s="650"/>
      <c r="F57" s="651"/>
      <c r="G57" s="651"/>
      <c r="H57" s="650"/>
      <c r="I57" s="651"/>
    </row>
    <row r="58" spans="1:10" x14ac:dyDescent="0.2">
      <c r="E58" s="650"/>
      <c r="F58" s="651"/>
      <c r="G58" s="651"/>
      <c r="H58" s="650"/>
      <c r="I58" s="651"/>
    </row>
    <row r="59" spans="1:10" x14ac:dyDescent="0.2">
      <c r="E59" s="650"/>
      <c r="F59" s="651"/>
      <c r="G59" s="651"/>
      <c r="H59" s="650"/>
      <c r="I59" s="651"/>
    </row>
    <row r="60" spans="1:10" x14ac:dyDescent="0.2">
      <c r="E60" s="650"/>
      <c r="F60" s="651"/>
      <c r="G60" s="651"/>
      <c r="H60" s="650"/>
      <c r="I60" s="651"/>
    </row>
    <row r="61" spans="1:10" x14ac:dyDescent="0.2">
      <c r="E61" s="650"/>
      <c r="F61" s="651"/>
      <c r="G61" s="651"/>
      <c r="H61" s="650"/>
      <c r="I61" s="651"/>
    </row>
    <row r="62" spans="1:10" x14ac:dyDescent="0.2">
      <c r="E62" s="650"/>
      <c r="F62" s="651"/>
      <c r="G62" s="651"/>
      <c r="H62" s="650"/>
      <c r="I62" s="651"/>
    </row>
    <row r="63" spans="1:10" x14ac:dyDescent="0.2">
      <c r="E63" s="650"/>
      <c r="H63" s="650"/>
      <c r="I63" s="651"/>
    </row>
    <row r="64" spans="1:10" x14ac:dyDescent="0.2">
      <c r="E64" s="650"/>
      <c r="H64" s="650"/>
      <c r="I64" s="651"/>
    </row>
    <row r="65" spans="5:9" x14ac:dyDescent="0.2">
      <c r="E65" s="650"/>
      <c r="H65" s="650"/>
      <c r="I65" s="651"/>
    </row>
    <row r="66" spans="5:9" x14ac:dyDescent="0.2">
      <c r="E66" s="650"/>
      <c r="H66" s="650"/>
      <c r="I66" s="651"/>
    </row>
    <row r="67" spans="5:9" x14ac:dyDescent="0.2">
      <c r="E67" s="650"/>
      <c r="H67" s="650"/>
      <c r="I67" s="651"/>
    </row>
    <row r="68" spans="5:9" x14ac:dyDescent="0.2">
      <c r="E68" s="650"/>
      <c r="H68" s="650"/>
      <c r="I68" s="651"/>
    </row>
    <row r="69" spans="5:9" x14ac:dyDescent="0.2">
      <c r="E69" s="650"/>
      <c r="H69" s="650"/>
      <c r="I69" s="651"/>
    </row>
    <row r="70" spans="5:9" x14ac:dyDescent="0.2">
      <c r="E70" s="650"/>
      <c r="H70" s="650"/>
      <c r="I70" s="651"/>
    </row>
    <row r="71" spans="5:9" x14ac:dyDescent="0.2">
      <c r="E71" s="650"/>
      <c r="H71" s="650"/>
      <c r="I71" s="651"/>
    </row>
    <row r="72" spans="5:9" x14ac:dyDescent="0.2">
      <c r="E72" s="650"/>
      <c r="H72" s="650"/>
      <c r="I72" s="651"/>
    </row>
    <row r="73" spans="5:9" x14ac:dyDescent="0.2">
      <c r="E73" s="650"/>
      <c r="H73" s="650"/>
      <c r="I73" s="651"/>
    </row>
    <row r="74" spans="5:9" x14ac:dyDescent="0.2">
      <c r="E74" s="650"/>
      <c r="H74" s="650"/>
      <c r="I74" s="651"/>
    </row>
    <row r="75" spans="5:9" x14ac:dyDescent="0.2">
      <c r="E75" s="650"/>
      <c r="H75" s="650"/>
      <c r="I75" s="651"/>
    </row>
    <row r="76" spans="5:9" x14ac:dyDescent="0.2">
      <c r="E76" s="650"/>
      <c r="H76" s="650"/>
      <c r="I76" s="651"/>
    </row>
    <row r="77" spans="5:9" x14ac:dyDescent="0.2">
      <c r="E77" s="650"/>
      <c r="H77" s="650"/>
      <c r="I77" s="651"/>
    </row>
    <row r="78" spans="5:9" x14ac:dyDescent="0.2">
      <c r="E78" s="650"/>
      <c r="H78" s="650"/>
      <c r="I78" s="651"/>
    </row>
    <row r="79" spans="5:9" x14ac:dyDescent="0.2">
      <c r="E79" s="650"/>
      <c r="H79" s="650"/>
      <c r="I79" s="651"/>
    </row>
    <row r="80" spans="5:9" x14ac:dyDescent="0.2">
      <c r="E80" s="650"/>
      <c r="H80" s="650"/>
      <c r="I80" s="651"/>
    </row>
    <row r="81" spans="5:9" x14ac:dyDescent="0.2">
      <c r="E81" s="650"/>
      <c r="H81" s="650"/>
      <c r="I81" s="651"/>
    </row>
    <row r="82" spans="5:9" x14ac:dyDescent="0.2">
      <c r="E82" s="650"/>
      <c r="I82" s="651"/>
    </row>
    <row r="83" spans="5:9" x14ac:dyDescent="0.2">
      <c r="E83" s="650"/>
      <c r="I83" s="651"/>
    </row>
    <row r="84" spans="5:9" x14ac:dyDescent="0.2">
      <c r="E84" s="650"/>
      <c r="I84" s="651"/>
    </row>
    <row r="85" spans="5:9" x14ac:dyDescent="0.2">
      <c r="E85" s="650"/>
      <c r="I85" s="651"/>
    </row>
    <row r="86" spans="5:9" x14ac:dyDescent="0.2">
      <c r="E86" s="650"/>
      <c r="I86" s="651"/>
    </row>
    <row r="87" spans="5:9" x14ac:dyDescent="0.2">
      <c r="E87" s="650"/>
      <c r="I87" s="651"/>
    </row>
    <row r="88" spans="5:9" x14ac:dyDescent="0.2">
      <c r="E88" s="650"/>
      <c r="I88" s="651"/>
    </row>
    <row r="89" spans="5:9" x14ac:dyDescent="0.2">
      <c r="E89" s="650"/>
      <c r="I89" s="651"/>
    </row>
    <row r="90" spans="5:9" x14ac:dyDescent="0.2">
      <c r="E90" s="650"/>
      <c r="I90" s="651"/>
    </row>
    <row r="91" spans="5:9" x14ac:dyDescent="0.2">
      <c r="E91" s="650"/>
      <c r="I91" s="651"/>
    </row>
    <row r="92" spans="5:9" x14ac:dyDescent="0.2">
      <c r="E92" s="650"/>
      <c r="I92" s="651"/>
    </row>
    <row r="93" spans="5:9" x14ac:dyDescent="0.2">
      <c r="E93" s="650"/>
      <c r="I93" s="651"/>
    </row>
    <row r="94" spans="5:9" x14ac:dyDescent="0.2">
      <c r="E94" s="650"/>
      <c r="I94" s="651"/>
    </row>
    <row r="95" spans="5:9" x14ac:dyDescent="0.2">
      <c r="E95" s="650"/>
      <c r="I95" s="651"/>
    </row>
    <row r="96" spans="5:9" x14ac:dyDescent="0.2">
      <c r="E96" s="650"/>
      <c r="I96" s="651"/>
    </row>
    <row r="97" spans="5:9" x14ac:dyDescent="0.2">
      <c r="E97" s="650"/>
      <c r="I97" s="651"/>
    </row>
    <row r="98" spans="5:9" x14ac:dyDescent="0.2">
      <c r="E98" s="650"/>
      <c r="I98" s="651"/>
    </row>
    <row r="99" spans="5:9" x14ac:dyDescent="0.2">
      <c r="E99" s="650"/>
      <c r="I99" s="651"/>
    </row>
    <row r="100" spans="5:9" x14ac:dyDescent="0.2">
      <c r="E100" s="650"/>
      <c r="I100" s="651"/>
    </row>
    <row r="101" spans="5:9" x14ac:dyDescent="0.2">
      <c r="E101" s="650"/>
      <c r="I101" s="651"/>
    </row>
    <row r="102" spans="5:9" x14ac:dyDescent="0.2">
      <c r="E102" s="650"/>
      <c r="I102" s="651"/>
    </row>
    <row r="103" spans="5:9" x14ac:dyDescent="0.2">
      <c r="E103" s="650"/>
      <c r="I103" s="651"/>
    </row>
    <row r="104" spans="5:9" x14ac:dyDescent="0.2">
      <c r="E104" s="650"/>
      <c r="I104" s="651"/>
    </row>
    <row r="105" spans="5:9" x14ac:dyDescent="0.2">
      <c r="E105" s="650"/>
      <c r="I105" s="651"/>
    </row>
    <row r="106" spans="5:9" x14ac:dyDescent="0.2">
      <c r="E106" s="650"/>
      <c r="I106" s="651"/>
    </row>
    <row r="107" spans="5:9" x14ac:dyDescent="0.2">
      <c r="E107" s="650"/>
      <c r="I107" s="651"/>
    </row>
    <row r="108" spans="5:9" x14ac:dyDescent="0.2">
      <c r="E108" s="650"/>
      <c r="I108" s="651"/>
    </row>
    <row r="109" spans="5:9" x14ac:dyDescent="0.2">
      <c r="E109" s="650"/>
      <c r="I109" s="651"/>
    </row>
    <row r="110" spans="5:9" x14ac:dyDescent="0.2">
      <c r="E110" s="650"/>
      <c r="I110" s="651"/>
    </row>
    <row r="111" spans="5:9" x14ac:dyDescent="0.2">
      <c r="E111" s="650"/>
      <c r="I111" s="651"/>
    </row>
    <row r="112" spans="5:9" x14ac:dyDescent="0.2">
      <c r="E112" s="650"/>
      <c r="I112" s="651"/>
    </row>
    <row r="113" spans="5:9" x14ac:dyDescent="0.2">
      <c r="E113" s="650"/>
      <c r="I113" s="651"/>
    </row>
    <row r="114" spans="5:9" x14ac:dyDescent="0.2">
      <c r="E114" s="650"/>
      <c r="I114" s="651"/>
    </row>
    <row r="115" spans="5:9" x14ac:dyDescent="0.2">
      <c r="E115" s="650"/>
      <c r="I115" s="651"/>
    </row>
    <row r="116" spans="5:9" x14ac:dyDescent="0.2">
      <c r="E116" s="650"/>
      <c r="I116" s="651"/>
    </row>
    <row r="117" spans="5:9" x14ac:dyDescent="0.2">
      <c r="E117" s="650"/>
      <c r="I117" s="651"/>
    </row>
    <row r="118" spans="5:9" x14ac:dyDescent="0.2">
      <c r="E118" s="650"/>
      <c r="I118" s="651"/>
    </row>
    <row r="119" spans="5:9" x14ac:dyDescent="0.2">
      <c r="E119" s="650"/>
      <c r="I119" s="651"/>
    </row>
    <row r="120" spans="5:9" x14ac:dyDescent="0.2">
      <c r="E120" s="650"/>
      <c r="I120" s="651"/>
    </row>
    <row r="121" spans="5:9" x14ac:dyDescent="0.2">
      <c r="E121" s="650"/>
      <c r="I121" s="651"/>
    </row>
    <row r="122" spans="5:9" x14ac:dyDescent="0.2">
      <c r="E122" s="650"/>
      <c r="I122" s="651"/>
    </row>
    <row r="123" spans="5:9" x14ac:dyDescent="0.2">
      <c r="E123" s="650"/>
      <c r="I123" s="651"/>
    </row>
    <row r="124" spans="5:9" x14ac:dyDescent="0.2">
      <c r="E124" s="650"/>
      <c r="I124" s="651"/>
    </row>
    <row r="125" spans="5:9" x14ac:dyDescent="0.2">
      <c r="E125" s="650"/>
      <c r="I125" s="651"/>
    </row>
    <row r="126" spans="5:9" x14ac:dyDescent="0.2">
      <c r="E126" s="650"/>
      <c r="I126" s="651"/>
    </row>
    <row r="127" spans="5:9" x14ac:dyDescent="0.2">
      <c r="E127" s="650"/>
      <c r="I127" s="651"/>
    </row>
    <row r="128" spans="5:9" x14ac:dyDescent="0.2">
      <c r="E128" s="650"/>
      <c r="I128" s="651"/>
    </row>
    <row r="129" spans="5:9" x14ac:dyDescent="0.2">
      <c r="E129" s="650"/>
      <c r="I129" s="651"/>
    </row>
    <row r="130" spans="5:9" x14ac:dyDescent="0.2">
      <c r="E130" s="650"/>
      <c r="I130" s="651"/>
    </row>
    <row r="131" spans="5:9" x14ac:dyDescent="0.2">
      <c r="E131" s="650"/>
      <c r="I131" s="651"/>
    </row>
    <row r="132" spans="5:9" x14ac:dyDescent="0.2">
      <c r="E132" s="650"/>
      <c r="I132" s="651"/>
    </row>
    <row r="133" spans="5:9" x14ac:dyDescent="0.2">
      <c r="E133" s="650"/>
      <c r="I133" s="651"/>
    </row>
    <row r="134" spans="5:9" x14ac:dyDescent="0.2">
      <c r="E134" s="650"/>
      <c r="I134" s="651"/>
    </row>
    <row r="135" spans="5:9" x14ac:dyDescent="0.2">
      <c r="E135" s="650"/>
      <c r="I135" s="651"/>
    </row>
    <row r="136" spans="5:9" x14ac:dyDescent="0.2">
      <c r="E136" s="650"/>
      <c r="I136" s="651"/>
    </row>
    <row r="137" spans="5:9" x14ac:dyDescent="0.2">
      <c r="E137" s="650"/>
      <c r="I137" s="651"/>
    </row>
    <row r="138" spans="5:9" x14ac:dyDescent="0.2">
      <c r="E138" s="650"/>
      <c r="I138" s="651"/>
    </row>
    <row r="139" spans="5:9" x14ac:dyDescent="0.2">
      <c r="E139" s="650"/>
      <c r="I139" s="651"/>
    </row>
    <row r="140" spans="5:9" x14ac:dyDescent="0.2">
      <c r="E140" s="650"/>
      <c r="I140" s="651"/>
    </row>
    <row r="141" spans="5:9" x14ac:dyDescent="0.2">
      <c r="E141" s="650"/>
      <c r="I141" s="651"/>
    </row>
    <row r="142" spans="5:9" x14ac:dyDescent="0.2">
      <c r="E142" s="650"/>
      <c r="I142" s="651"/>
    </row>
    <row r="143" spans="5:9" x14ac:dyDescent="0.2">
      <c r="E143" s="650"/>
      <c r="I143" s="651"/>
    </row>
    <row r="144" spans="5:9" x14ac:dyDescent="0.2">
      <c r="E144" s="650"/>
      <c r="I144" s="651"/>
    </row>
    <row r="145" spans="5:9" x14ac:dyDescent="0.2">
      <c r="E145" s="650"/>
      <c r="I145" s="651"/>
    </row>
    <row r="146" spans="5:9" x14ac:dyDescent="0.2">
      <c r="E146" s="650"/>
      <c r="I146" s="651"/>
    </row>
    <row r="147" spans="5:9" x14ac:dyDescent="0.2">
      <c r="E147" s="650"/>
      <c r="I147" s="651"/>
    </row>
    <row r="148" spans="5:9" x14ac:dyDescent="0.2">
      <c r="E148" s="650"/>
      <c r="I148" s="651"/>
    </row>
    <row r="149" spans="5:9" x14ac:dyDescent="0.2">
      <c r="E149" s="650"/>
      <c r="I149" s="651"/>
    </row>
    <row r="150" spans="5:9" x14ac:dyDescent="0.2">
      <c r="E150" s="650"/>
      <c r="I150" s="651"/>
    </row>
    <row r="151" spans="5:9" x14ac:dyDescent="0.2">
      <c r="E151" s="650"/>
      <c r="I151" s="651"/>
    </row>
    <row r="152" spans="5:9" x14ac:dyDescent="0.2">
      <c r="E152" s="650"/>
      <c r="I152" s="651"/>
    </row>
    <row r="153" spans="5:9" x14ac:dyDescent="0.2">
      <c r="E153" s="650"/>
      <c r="I153" s="651"/>
    </row>
    <row r="154" spans="5:9" x14ac:dyDescent="0.2">
      <c r="E154" s="650"/>
      <c r="I154" s="651"/>
    </row>
    <row r="155" spans="5:9" x14ac:dyDescent="0.2">
      <c r="E155" s="650"/>
      <c r="I155" s="651"/>
    </row>
    <row r="156" spans="5:9" x14ac:dyDescent="0.2">
      <c r="E156" s="650"/>
      <c r="I156" s="651"/>
    </row>
    <row r="157" spans="5:9" x14ac:dyDescent="0.2">
      <c r="E157" s="650"/>
      <c r="I157" s="651"/>
    </row>
    <row r="158" spans="5:9" x14ac:dyDescent="0.2">
      <c r="E158" s="650"/>
      <c r="I158" s="651"/>
    </row>
    <row r="159" spans="5:9" x14ac:dyDescent="0.2">
      <c r="E159" s="650"/>
      <c r="I159" s="651"/>
    </row>
    <row r="160" spans="5:9" x14ac:dyDescent="0.2">
      <c r="E160" s="650"/>
      <c r="I160" s="651"/>
    </row>
    <row r="161" spans="5:9" x14ac:dyDescent="0.2">
      <c r="E161" s="650"/>
      <c r="I161" s="651"/>
    </row>
    <row r="162" spans="5:9" x14ac:dyDescent="0.2">
      <c r="E162" s="650"/>
      <c r="I162" s="651"/>
    </row>
    <row r="163" spans="5:9" x14ac:dyDescent="0.2">
      <c r="E163" s="650"/>
      <c r="I163" s="651"/>
    </row>
    <row r="164" spans="5:9" x14ac:dyDescent="0.2">
      <c r="E164" s="650"/>
      <c r="I164" s="651"/>
    </row>
    <row r="165" spans="5:9" x14ac:dyDescent="0.2">
      <c r="E165" s="650"/>
      <c r="I165" s="651"/>
    </row>
    <row r="166" spans="5:9" x14ac:dyDescent="0.2">
      <c r="E166" s="650"/>
      <c r="I166" s="651"/>
    </row>
    <row r="167" spans="5:9" x14ac:dyDescent="0.2">
      <c r="E167" s="650"/>
      <c r="I167" s="651"/>
    </row>
    <row r="168" spans="5:9" x14ac:dyDescent="0.2">
      <c r="E168" s="650"/>
      <c r="I168" s="651"/>
    </row>
    <row r="169" spans="5:9" x14ac:dyDescent="0.2">
      <c r="E169" s="650"/>
      <c r="I169" s="651"/>
    </row>
    <row r="170" spans="5:9" x14ac:dyDescent="0.2">
      <c r="E170" s="650"/>
      <c r="I170" s="651"/>
    </row>
    <row r="171" spans="5:9" x14ac:dyDescent="0.2">
      <c r="E171" s="650"/>
      <c r="I171" s="651"/>
    </row>
    <row r="172" spans="5:9" x14ac:dyDescent="0.2">
      <c r="E172" s="650"/>
      <c r="I172" s="651"/>
    </row>
    <row r="173" spans="5:9" x14ac:dyDescent="0.2">
      <c r="E173" s="650"/>
      <c r="I173" s="651"/>
    </row>
    <row r="174" spans="5:9" x14ac:dyDescent="0.2">
      <c r="E174" s="650"/>
      <c r="I174" s="651"/>
    </row>
    <row r="175" spans="5:9" x14ac:dyDescent="0.2">
      <c r="E175" s="650"/>
      <c r="I175" s="651"/>
    </row>
    <row r="176" spans="5:9" x14ac:dyDescent="0.2">
      <c r="E176" s="650"/>
      <c r="I176" s="651"/>
    </row>
    <row r="177" spans="5:9" x14ac:dyDescent="0.2">
      <c r="E177" s="650"/>
      <c r="I177" s="651"/>
    </row>
    <row r="178" spans="5:9" x14ac:dyDescent="0.2">
      <c r="E178" s="650"/>
      <c r="I178" s="651"/>
    </row>
    <row r="179" spans="5:9" x14ac:dyDescent="0.2">
      <c r="E179" s="650"/>
      <c r="I179" s="651"/>
    </row>
    <row r="180" spans="5:9" x14ac:dyDescent="0.2">
      <c r="E180" s="650"/>
      <c r="I180" s="651"/>
    </row>
    <row r="181" spans="5:9" x14ac:dyDescent="0.2">
      <c r="E181" s="650"/>
      <c r="I181" s="651"/>
    </row>
    <row r="182" spans="5:9" x14ac:dyDescent="0.2">
      <c r="E182" s="650"/>
      <c r="I182" s="651"/>
    </row>
    <row r="183" spans="5:9" x14ac:dyDescent="0.2">
      <c r="E183" s="650"/>
      <c r="I183" s="651"/>
    </row>
    <row r="184" spans="5:9" x14ac:dyDescent="0.2">
      <c r="E184" s="650"/>
      <c r="I184" s="651"/>
    </row>
    <row r="185" spans="5:9" x14ac:dyDescent="0.2">
      <c r="E185" s="650"/>
      <c r="I185" s="651"/>
    </row>
    <row r="186" spans="5:9" x14ac:dyDescent="0.2">
      <c r="E186" s="650"/>
      <c r="I186" s="651"/>
    </row>
    <row r="187" spans="5:9" x14ac:dyDescent="0.2">
      <c r="E187" s="650"/>
      <c r="I187" s="651"/>
    </row>
    <row r="188" spans="5:9" x14ac:dyDescent="0.2">
      <c r="E188" s="650"/>
      <c r="I188" s="651"/>
    </row>
    <row r="189" spans="5:9" x14ac:dyDescent="0.2">
      <c r="E189" s="650"/>
      <c r="I189" s="651"/>
    </row>
    <row r="190" spans="5:9" x14ac:dyDescent="0.2">
      <c r="E190" s="650"/>
      <c r="I190" s="651"/>
    </row>
    <row r="191" spans="5:9" x14ac:dyDescent="0.2">
      <c r="E191" s="650"/>
      <c r="I191" s="651"/>
    </row>
    <row r="192" spans="5:9" x14ac:dyDescent="0.2">
      <c r="E192" s="650"/>
      <c r="I192" s="651"/>
    </row>
    <row r="193" spans="5:9" x14ac:dyDescent="0.2">
      <c r="E193" s="650"/>
      <c r="I193" s="651"/>
    </row>
    <row r="194" spans="5:9" x14ac:dyDescent="0.2">
      <c r="E194" s="650"/>
      <c r="I194" s="651"/>
    </row>
    <row r="195" spans="5:9" x14ac:dyDescent="0.2">
      <c r="E195" s="650"/>
      <c r="I195" s="651"/>
    </row>
    <row r="196" spans="5:9" x14ac:dyDescent="0.2">
      <c r="E196" s="650"/>
      <c r="I196" s="651"/>
    </row>
    <row r="197" spans="5:9" x14ac:dyDescent="0.2">
      <c r="E197" s="650"/>
      <c r="I197" s="651"/>
    </row>
    <row r="198" spans="5:9" x14ac:dyDescent="0.2">
      <c r="E198" s="650"/>
      <c r="I198" s="651"/>
    </row>
    <row r="199" spans="5:9" x14ac:dyDescent="0.2">
      <c r="E199" s="650"/>
      <c r="I199" s="651"/>
    </row>
    <row r="200" spans="5:9" x14ac:dyDescent="0.2">
      <c r="E200" s="650"/>
      <c r="I200" s="651"/>
    </row>
    <row r="201" spans="5:9" x14ac:dyDescent="0.2">
      <c r="E201" s="650"/>
      <c r="I201" s="651"/>
    </row>
    <row r="202" spans="5:9" x14ac:dyDescent="0.2">
      <c r="E202" s="650"/>
      <c r="I202" s="651"/>
    </row>
    <row r="203" spans="5:9" x14ac:dyDescent="0.2">
      <c r="E203" s="650"/>
      <c r="I203" s="651"/>
    </row>
    <row r="204" spans="5:9" x14ac:dyDescent="0.2">
      <c r="E204" s="650"/>
      <c r="I204" s="651"/>
    </row>
    <row r="205" spans="5:9" x14ac:dyDescent="0.2">
      <c r="E205" s="650"/>
      <c r="I205" s="651"/>
    </row>
    <row r="206" spans="5:9" x14ac:dyDescent="0.2">
      <c r="E206" s="650"/>
      <c r="I206" s="651"/>
    </row>
    <row r="207" spans="5:9" x14ac:dyDescent="0.2">
      <c r="E207" s="650"/>
      <c r="I207" s="651"/>
    </row>
    <row r="208" spans="5:9" x14ac:dyDescent="0.2">
      <c r="E208" s="650"/>
      <c r="I208" s="651"/>
    </row>
    <row r="209" spans="5:9" x14ac:dyDescent="0.2">
      <c r="E209" s="650"/>
      <c r="I209" s="651"/>
    </row>
    <row r="210" spans="5:9" x14ac:dyDescent="0.2">
      <c r="E210" s="650"/>
      <c r="I210" s="651"/>
    </row>
    <row r="211" spans="5:9" x14ac:dyDescent="0.2">
      <c r="E211" s="650"/>
      <c r="I211" s="651"/>
    </row>
    <row r="212" spans="5:9" x14ac:dyDescent="0.2">
      <c r="E212" s="650"/>
      <c r="I212" s="651"/>
    </row>
    <row r="213" spans="5:9" x14ac:dyDescent="0.2">
      <c r="E213" s="650"/>
      <c r="I213" s="651"/>
    </row>
    <row r="214" spans="5:9" x14ac:dyDescent="0.2">
      <c r="E214" s="650"/>
      <c r="I214" s="651"/>
    </row>
    <row r="215" spans="5:9" x14ac:dyDescent="0.2">
      <c r="E215" s="650"/>
      <c r="I215" s="651"/>
    </row>
    <row r="216" spans="5:9" x14ac:dyDescent="0.2">
      <c r="E216" s="650"/>
      <c r="I216" s="651"/>
    </row>
    <row r="217" spans="5:9" x14ac:dyDescent="0.2">
      <c r="E217" s="650"/>
      <c r="I217" s="651"/>
    </row>
    <row r="218" spans="5:9" x14ac:dyDescent="0.2">
      <c r="E218" s="650"/>
      <c r="I218" s="651"/>
    </row>
    <row r="219" spans="5:9" x14ac:dyDescent="0.2">
      <c r="E219" s="650"/>
      <c r="I219" s="651"/>
    </row>
    <row r="220" spans="5:9" x14ac:dyDescent="0.2">
      <c r="E220" s="650"/>
      <c r="I220" s="651"/>
    </row>
    <row r="221" spans="5:9" x14ac:dyDescent="0.2">
      <c r="E221" s="650"/>
      <c r="I221" s="651"/>
    </row>
    <row r="222" spans="5:9" x14ac:dyDescent="0.2">
      <c r="E222" s="650"/>
      <c r="I222" s="651"/>
    </row>
    <row r="223" spans="5:9" x14ac:dyDescent="0.2">
      <c r="E223" s="650"/>
      <c r="I223" s="651"/>
    </row>
    <row r="224" spans="5:9" x14ac:dyDescent="0.2">
      <c r="E224" s="650"/>
      <c r="I224" s="651"/>
    </row>
    <row r="225" spans="5:9" x14ac:dyDescent="0.2">
      <c r="E225" s="650"/>
      <c r="I225" s="651"/>
    </row>
    <row r="226" spans="5:9" x14ac:dyDescent="0.2">
      <c r="E226" s="650"/>
      <c r="I226" s="651"/>
    </row>
    <row r="227" spans="5:9" x14ac:dyDescent="0.2">
      <c r="E227" s="650"/>
      <c r="I227" s="651"/>
    </row>
    <row r="228" spans="5:9" x14ac:dyDescent="0.2">
      <c r="E228" s="650"/>
      <c r="I228" s="651"/>
    </row>
    <row r="229" spans="5:9" x14ac:dyDescent="0.2">
      <c r="E229" s="650"/>
      <c r="I229" s="651"/>
    </row>
    <row r="230" spans="5:9" x14ac:dyDescent="0.2">
      <c r="E230" s="650"/>
      <c r="I230" s="651"/>
    </row>
    <row r="231" spans="5:9" x14ac:dyDescent="0.2">
      <c r="E231" s="650"/>
      <c r="I231" s="651"/>
    </row>
    <row r="232" spans="5:9" x14ac:dyDescent="0.2">
      <c r="E232" s="650"/>
      <c r="I232" s="651"/>
    </row>
    <row r="233" spans="5:9" x14ac:dyDescent="0.2">
      <c r="E233" s="650"/>
      <c r="I233" s="651"/>
    </row>
    <row r="234" spans="5:9" x14ac:dyDescent="0.2">
      <c r="E234" s="650"/>
      <c r="I234" s="651"/>
    </row>
    <row r="235" spans="5:9" x14ac:dyDescent="0.2">
      <c r="E235" s="650"/>
      <c r="I235" s="651"/>
    </row>
    <row r="236" spans="5:9" x14ac:dyDescent="0.2">
      <c r="E236" s="650"/>
      <c r="I236" s="651"/>
    </row>
    <row r="237" spans="5:9" x14ac:dyDescent="0.2">
      <c r="E237" s="650"/>
      <c r="I237" s="651"/>
    </row>
    <row r="238" spans="5:9" x14ac:dyDescent="0.2">
      <c r="I238" s="651"/>
    </row>
    <row r="239" spans="5:9" x14ac:dyDescent="0.2">
      <c r="I239" s="651"/>
    </row>
    <row r="240" spans="5:9" x14ac:dyDescent="0.2">
      <c r="I240" s="651"/>
    </row>
    <row r="241" spans="9:9" x14ac:dyDescent="0.2">
      <c r="I241" s="651"/>
    </row>
    <row r="242" spans="9:9" x14ac:dyDescent="0.2">
      <c r="I242" s="651"/>
    </row>
    <row r="243" spans="9:9" x14ac:dyDescent="0.2">
      <c r="I243" s="651"/>
    </row>
    <row r="244" spans="9:9" x14ac:dyDescent="0.2">
      <c r="I244" s="651"/>
    </row>
    <row r="245" spans="9:9" x14ac:dyDescent="0.2">
      <c r="I245" s="651"/>
    </row>
    <row r="246" spans="9:9" x14ac:dyDescent="0.2">
      <c r="I246" s="651"/>
    </row>
    <row r="247" spans="9:9" x14ac:dyDescent="0.2">
      <c r="I247" s="651"/>
    </row>
    <row r="248" spans="9:9" x14ac:dyDescent="0.2">
      <c r="I248" s="651"/>
    </row>
    <row r="249" spans="9:9" x14ac:dyDescent="0.2">
      <c r="I249" s="651"/>
    </row>
    <row r="250" spans="9:9" x14ac:dyDescent="0.2">
      <c r="I250" s="651"/>
    </row>
    <row r="251" spans="9:9" x14ac:dyDescent="0.2">
      <c r="I251" s="651"/>
    </row>
    <row r="252" spans="9:9" x14ac:dyDescent="0.2">
      <c r="I252" s="651"/>
    </row>
    <row r="253" spans="9:9" x14ac:dyDescent="0.2">
      <c r="I253" s="651"/>
    </row>
    <row r="254" spans="9:9" x14ac:dyDescent="0.2">
      <c r="I254" s="651"/>
    </row>
    <row r="255" spans="9:9" x14ac:dyDescent="0.2">
      <c r="I255" s="651"/>
    </row>
    <row r="256" spans="9:9" x14ac:dyDescent="0.2">
      <c r="I256" s="651"/>
    </row>
    <row r="257" spans="9:9" x14ac:dyDescent="0.2">
      <c r="I257" s="651"/>
    </row>
    <row r="258" spans="9:9" x14ac:dyDescent="0.2">
      <c r="I258" s="651"/>
    </row>
    <row r="259" spans="9:9" x14ac:dyDescent="0.2">
      <c r="I259" s="651"/>
    </row>
    <row r="260" spans="9:9" x14ac:dyDescent="0.2">
      <c r="I260" s="651"/>
    </row>
    <row r="261" spans="9:9" x14ac:dyDescent="0.2">
      <c r="I261" s="651"/>
    </row>
    <row r="262" spans="9:9" x14ac:dyDescent="0.2">
      <c r="I262" s="651"/>
    </row>
    <row r="263" spans="9:9" x14ac:dyDescent="0.2">
      <c r="I263" s="651"/>
    </row>
    <row r="264" spans="9:9" x14ac:dyDescent="0.2">
      <c r="I264" s="651"/>
    </row>
    <row r="265" spans="9:9" x14ac:dyDescent="0.2">
      <c r="I265" s="651"/>
    </row>
    <row r="266" spans="9:9" x14ac:dyDescent="0.2">
      <c r="I266" s="651"/>
    </row>
    <row r="267" spans="9:9" x14ac:dyDescent="0.2">
      <c r="I267" s="651"/>
    </row>
    <row r="268" spans="9:9" x14ac:dyDescent="0.2">
      <c r="I268" s="651"/>
    </row>
    <row r="269" spans="9:9" x14ac:dyDescent="0.2">
      <c r="I269" s="651"/>
    </row>
    <row r="270" spans="9:9" x14ac:dyDescent="0.2">
      <c r="I270" s="651"/>
    </row>
    <row r="271" spans="9:9" x14ac:dyDescent="0.2">
      <c r="I271" s="651"/>
    </row>
    <row r="272" spans="9:9" x14ac:dyDescent="0.2">
      <c r="I272" s="651"/>
    </row>
    <row r="273" spans="9:9" x14ac:dyDescent="0.2">
      <c r="I273" s="651"/>
    </row>
    <row r="274" spans="9:9" x14ac:dyDescent="0.2">
      <c r="I274" s="651"/>
    </row>
    <row r="275" spans="9:9" x14ac:dyDescent="0.2">
      <c r="I275" s="651"/>
    </row>
    <row r="276" spans="9:9" x14ac:dyDescent="0.2">
      <c r="I276" s="651"/>
    </row>
    <row r="277" spans="9:9" x14ac:dyDescent="0.2">
      <c r="I277" s="651"/>
    </row>
    <row r="278" spans="9:9" x14ac:dyDescent="0.2">
      <c r="I278" s="651"/>
    </row>
    <row r="279" spans="9:9" x14ac:dyDescent="0.2">
      <c r="I279" s="651"/>
    </row>
    <row r="280" spans="9:9" x14ac:dyDescent="0.2">
      <c r="I280" s="651"/>
    </row>
    <row r="281" spans="9:9" x14ac:dyDescent="0.2">
      <c r="I281" s="651"/>
    </row>
    <row r="282" spans="9:9" x14ac:dyDescent="0.2">
      <c r="I282" s="651"/>
    </row>
    <row r="283" spans="9:9" x14ac:dyDescent="0.2">
      <c r="I283" s="651"/>
    </row>
    <row r="284" spans="9:9" x14ac:dyDescent="0.2">
      <c r="I284" s="651"/>
    </row>
    <row r="285" spans="9:9" x14ac:dyDescent="0.2">
      <c r="I285" s="651"/>
    </row>
    <row r="286" spans="9:9" x14ac:dyDescent="0.2">
      <c r="I286" s="651"/>
    </row>
    <row r="287" spans="9:9" x14ac:dyDescent="0.2">
      <c r="I287" s="651"/>
    </row>
    <row r="288" spans="9:9" x14ac:dyDescent="0.2">
      <c r="I288" s="651"/>
    </row>
    <row r="289" spans="9:9" x14ac:dyDescent="0.2">
      <c r="I289" s="651"/>
    </row>
    <row r="290" spans="9:9" x14ac:dyDescent="0.2">
      <c r="I290" s="651"/>
    </row>
    <row r="291" spans="9:9" x14ac:dyDescent="0.2">
      <c r="I291" s="651"/>
    </row>
    <row r="292" spans="9:9" x14ac:dyDescent="0.2">
      <c r="I292" s="651"/>
    </row>
    <row r="293" spans="9:9" x14ac:dyDescent="0.2">
      <c r="I293" s="651"/>
    </row>
    <row r="294" spans="9:9" x14ac:dyDescent="0.2">
      <c r="I294" s="651"/>
    </row>
    <row r="295" spans="9:9" x14ac:dyDescent="0.2">
      <c r="I295" s="651"/>
    </row>
    <row r="296" spans="9:9" x14ac:dyDescent="0.2">
      <c r="I296" s="651"/>
    </row>
    <row r="297" spans="9:9" x14ac:dyDescent="0.2">
      <c r="I297" s="651"/>
    </row>
    <row r="298" spans="9:9" x14ac:dyDescent="0.2">
      <c r="I298" s="651"/>
    </row>
    <row r="299" spans="9:9" x14ac:dyDescent="0.2">
      <c r="I299" s="651"/>
    </row>
    <row r="300" spans="9:9" x14ac:dyDescent="0.2">
      <c r="I300" s="651"/>
    </row>
    <row r="301" spans="9:9" x14ac:dyDescent="0.2">
      <c r="I301" s="651"/>
    </row>
    <row r="302" spans="9:9" x14ac:dyDescent="0.2">
      <c r="I302" s="651"/>
    </row>
    <row r="303" spans="9:9" x14ac:dyDescent="0.2">
      <c r="I303" s="651"/>
    </row>
    <row r="304" spans="9:9" x14ac:dyDescent="0.2">
      <c r="I304" s="651"/>
    </row>
    <row r="305" spans="9:9" x14ac:dyDescent="0.2">
      <c r="I305" s="651"/>
    </row>
    <row r="306" spans="9:9" x14ac:dyDescent="0.2">
      <c r="I306" s="651"/>
    </row>
    <row r="307" spans="9:9" x14ac:dyDescent="0.2">
      <c r="I307" s="651"/>
    </row>
    <row r="308" spans="9:9" x14ac:dyDescent="0.2">
      <c r="I308" s="651"/>
    </row>
    <row r="309" spans="9:9" x14ac:dyDescent="0.2">
      <c r="I309" s="651"/>
    </row>
    <row r="310" spans="9:9" x14ac:dyDescent="0.2">
      <c r="I310" s="651"/>
    </row>
    <row r="311" spans="9:9" x14ac:dyDescent="0.2">
      <c r="I311" s="651"/>
    </row>
    <row r="312" spans="9:9" x14ac:dyDescent="0.2">
      <c r="I312" s="651"/>
    </row>
    <row r="313" spans="9:9" x14ac:dyDescent="0.2">
      <c r="I313" s="651"/>
    </row>
  </sheetData>
  <customSheetViews>
    <customSheetView guid="{499BF58F-3C0C-468F-A4E4-95F39F3414B4}" scale="88" showGridLines="0">
      <selection activeCell="H10" sqref="H10"/>
      <pageMargins left="0.94488188976377963" right="0.74803149606299213" top="1.5159374999999999" bottom="0.78740157480314965" header="0.51181102362204722" footer="0.6692913385826772"/>
      <pageSetup paperSize="9" scale="77" orientation="portrait" horizontalDpi="180" verticalDpi="180" r:id="rId1"/>
      <headerFooter alignWithMargins="0">
        <oddHeader>&amp;L&amp;G&amp;C&amp;"-,Standard"&amp;18
Verhandlungsunterlagen&amp;R&amp;"Calibri,Fett"&amp;16
 Blatt 6</oddHeader>
      </headerFooter>
    </customSheetView>
    <customSheetView guid="{FE47325C-8A5E-4260-B467-DF6AC8B402AA}" scale="88" showGridLines="0">
      <selection activeCell="H10" sqref="H10"/>
      <pageMargins left="0.94488188976377963" right="0.74803149606299213" top="1.5159374999999999" bottom="0.78740157480314965" header="0.51181102362204722" footer="0.6692913385826772"/>
      <pageSetup paperSize="9" scale="77" orientation="portrait" horizontalDpi="180" verticalDpi="180" r:id="rId2"/>
      <headerFooter alignWithMargins="0">
        <oddHeader>&amp;L&amp;G&amp;C&amp;"-,Standard"&amp;18
Verhandlungsunterlagen&amp;R&amp;"Calibri,Fett"&amp;16
 Blatt 6</oddHeader>
      </headerFooter>
    </customSheetView>
  </customSheetViews>
  <mergeCells count="22">
    <mergeCell ref="A1:C1"/>
    <mergeCell ref="D1:G1"/>
    <mergeCell ref="H1:J1"/>
    <mergeCell ref="C55:J55"/>
    <mergeCell ref="H45:I45"/>
    <mergeCell ref="H47:I47"/>
    <mergeCell ref="H17:I17"/>
    <mergeCell ref="H16:I16"/>
    <mergeCell ref="H42:I42"/>
    <mergeCell ref="H31:I31"/>
    <mergeCell ref="H22:I22"/>
    <mergeCell ref="H23:I23"/>
    <mergeCell ref="H24:I24"/>
    <mergeCell ref="H15:I15"/>
    <mergeCell ref="H30:I30"/>
    <mergeCell ref="H21:I21"/>
    <mergeCell ref="B4:I4"/>
    <mergeCell ref="H28:I28"/>
    <mergeCell ref="H29:I29"/>
    <mergeCell ref="B11:C11"/>
    <mergeCell ref="E13:F14"/>
    <mergeCell ref="H13:I14"/>
  </mergeCells>
  <phoneticPr fontId="5" type="noConversion"/>
  <pageMargins left="0.94488188976377963" right="0.35433070866141736" top="0.52135416666666667" bottom="0.39370078740157483" header="0.51181102362204722" footer="0.6692913385826772"/>
  <pageSetup paperSize="9" scale="77" orientation="portrait" r:id="rId3"/>
  <headerFooter alignWithMargins="0"/>
  <drawing r:id="rId4"/>
  <legacyDrawingHF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showGridLines="0" view="pageLayout" topLeftCell="A22" zoomScaleNormal="97" workbookViewId="0">
      <selection activeCell="E38" sqref="E38:I38"/>
    </sheetView>
  </sheetViews>
  <sheetFormatPr baseColWidth="10" defaultRowHeight="12.75" x14ac:dyDescent="0.2"/>
  <cols>
    <col min="1" max="1" width="2" style="124" customWidth="1"/>
    <col min="2" max="2" width="3.28515625" style="124" customWidth="1"/>
    <col min="3" max="3" width="30.5703125" style="124" customWidth="1"/>
    <col min="4" max="4" width="7.28515625" style="124" customWidth="1"/>
    <col min="5" max="5" width="16.7109375" style="124" customWidth="1"/>
    <col min="6" max="6" width="2.5703125" style="124" customWidth="1"/>
    <col min="7" max="7" width="16.7109375" style="124" customWidth="1"/>
    <col min="8" max="8" width="2.7109375" style="124" customWidth="1"/>
    <col min="9" max="9" width="16.7109375" style="197" customWidth="1"/>
    <col min="10" max="10" width="6.5703125" style="124" customWidth="1"/>
    <col min="11" max="16384" width="11.42578125" style="124"/>
  </cols>
  <sheetData>
    <row r="1" spans="1:15" ht="85.5" customHeight="1" x14ac:dyDescent="0.2">
      <c r="A1" s="727"/>
      <c r="B1" s="727"/>
      <c r="C1" s="727"/>
      <c r="D1" s="728" t="s">
        <v>433</v>
      </c>
      <c r="E1" s="728"/>
      <c r="F1" s="728"/>
      <c r="G1" s="728"/>
      <c r="H1" s="729" t="s">
        <v>440</v>
      </c>
      <c r="I1" s="729"/>
      <c r="J1" s="729"/>
      <c r="K1" s="702"/>
      <c r="L1" s="702"/>
      <c r="M1" s="702"/>
      <c r="N1" s="702"/>
      <c r="O1" s="702"/>
    </row>
    <row r="2" spans="1:15" ht="10.5" customHeight="1" x14ac:dyDescent="0.2"/>
    <row r="3" spans="1:15" ht="9" customHeight="1" thickBot="1" x14ac:dyDescent="0.25">
      <c r="A3" s="176"/>
      <c r="B3" s="177"/>
      <c r="C3" s="177"/>
      <c r="D3" s="177"/>
      <c r="E3" s="177"/>
      <c r="F3" s="177"/>
      <c r="G3" s="177"/>
      <c r="H3" s="177"/>
      <c r="I3" s="178"/>
      <c r="J3" s="179"/>
    </row>
    <row r="4" spans="1:15" ht="21.75" thickBot="1" x14ac:dyDescent="0.4">
      <c r="A4" s="180"/>
      <c r="B4" s="181"/>
      <c r="C4" s="760" t="s">
        <v>113</v>
      </c>
      <c r="D4" s="761"/>
      <c r="E4" s="761"/>
      <c r="F4" s="761"/>
      <c r="G4" s="761"/>
      <c r="H4" s="761"/>
      <c r="I4" s="762"/>
      <c r="J4" s="182"/>
    </row>
    <row r="5" spans="1:15" ht="34.5" customHeight="1" x14ac:dyDescent="0.25">
      <c r="A5" s="183"/>
      <c r="B5" s="255"/>
      <c r="C5" s="256"/>
      <c r="D5" s="257"/>
      <c r="E5" s="258"/>
      <c r="F5" s="258"/>
      <c r="G5" s="258"/>
      <c r="H5" s="259"/>
      <c r="I5" s="258"/>
      <c r="J5" s="184"/>
    </row>
    <row r="6" spans="1:15" ht="15.75" x14ac:dyDescent="0.25">
      <c r="A6" s="35"/>
      <c r="B6" s="185"/>
      <c r="C6" s="50"/>
      <c r="D6" s="260"/>
      <c r="E6" s="261" t="s">
        <v>114</v>
      </c>
      <c r="F6" s="20"/>
      <c r="G6" s="261" t="s">
        <v>115</v>
      </c>
      <c r="H6" s="50"/>
      <c r="I6" s="262" t="s">
        <v>39</v>
      </c>
      <c r="J6" s="44"/>
    </row>
    <row r="7" spans="1:15" ht="15.75" x14ac:dyDescent="0.25">
      <c r="A7" s="35"/>
      <c r="B7" s="191"/>
      <c r="C7" s="50"/>
      <c r="D7" s="260"/>
      <c r="E7" s="263" t="s">
        <v>116</v>
      </c>
      <c r="F7" s="20"/>
      <c r="G7" s="263" t="s">
        <v>117</v>
      </c>
      <c r="H7" s="50"/>
      <c r="I7" s="264" t="s">
        <v>60</v>
      </c>
      <c r="J7" s="44"/>
    </row>
    <row r="8" spans="1:15" ht="17.25" x14ac:dyDescent="0.3">
      <c r="A8" s="35"/>
      <c r="B8" s="243" t="s">
        <v>118</v>
      </c>
      <c r="C8" s="283"/>
      <c r="D8" s="260"/>
      <c r="E8" s="263" t="s">
        <v>119</v>
      </c>
      <c r="F8" s="20"/>
      <c r="G8" s="263" t="s">
        <v>120</v>
      </c>
      <c r="H8" s="50"/>
      <c r="I8" s="264" t="s">
        <v>19</v>
      </c>
      <c r="J8" s="44"/>
    </row>
    <row r="9" spans="1:15" ht="14.25" customHeight="1" x14ac:dyDescent="0.25">
      <c r="A9" s="35"/>
      <c r="B9" s="185"/>
      <c r="C9" s="50"/>
      <c r="D9" s="260"/>
      <c r="E9" s="265" t="s">
        <v>421</v>
      </c>
      <c r="F9" s="20"/>
      <c r="G9" s="266" t="s">
        <v>122</v>
      </c>
      <c r="H9" s="50"/>
      <c r="I9" s="267" t="s">
        <v>204</v>
      </c>
      <c r="J9" s="44"/>
    </row>
    <row r="10" spans="1:15" ht="8.25" customHeight="1" x14ac:dyDescent="0.25">
      <c r="A10" s="35"/>
      <c r="B10" s="191"/>
      <c r="C10" s="50"/>
      <c r="D10" s="260"/>
      <c r="E10" s="20"/>
      <c r="F10" s="20"/>
      <c r="G10" s="268"/>
      <c r="H10" s="50"/>
      <c r="I10" s="269"/>
      <c r="J10" s="44"/>
    </row>
    <row r="11" spans="1:15" s="127" customFormat="1" ht="15.75" x14ac:dyDescent="0.25">
      <c r="A11" s="51"/>
      <c r="B11" s="191" t="s">
        <v>8</v>
      </c>
      <c r="C11" s="50" t="s">
        <v>123</v>
      </c>
      <c r="D11" s="284"/>
      <c r="E11" s="575">
        <f>'Blatt  8'!F13</f>
        <v>0</v>
      </c>
      <c r="F11" s="186"/>
      <c r="G11" s="575">
        <f>IF(E11=0,0,'Blatt  6'!$D$9/E11)</f>
        <v>0</v>
      </c>
      <c r="H11" s="50"/>
      <c r="I11" s="576">
        <f>'Blatt  8'!E13</f>
        <v>0</v>
      </c>
      <c r="J11" s="53"/>
    </row>
    <row r="12" spans="1:15" s="127" customFormat="1" ht="15.75" x14ac:dyDescent="0.25">
      <c r="A12" s="51"/>
      <c r="B12" s="191"/>
      <c r="C12" s="50"/>
      <c r="D12" s="284"/>
      <c r="E12" s="186"/>
      <c r="F12" s="186"/>
      <c r="G12" s="186"/>
      <c r="H12" s="50"/>
      <c r="I12" s="187"/>
      <c r="J12" s="53"/>
    </row>
    <row r="13" spans="1:15" s="127" customFormat="1" ht="15.75" x14ac:dyDescent="0.25">
      <c r="A13" s="51"/>
      <c r="B13" s="191" t="s">
        <v>9</v>
      </c>
      <c r="C13" s="50" t="s">
        <v>124</v>
      </c>
      <c r="D13" s="284"/>
      <c r="E13" s="575">
        <f>'Blatt  8'!F16</f>
        <v>0</v>
      </c>
      <c r="F13" s="186"/>
      <c r="G13" s="575">
        <f>IF(E13=0,0,'Blatt  6'!$D$9/E13)</f>
        <v>0</v>
      </c>
      <c r="H13" s="50"/>
      <c r="I13" s="576">
        <f>'Blatt  8'!E16</f>
        <v>0</v>
      </c>
      <c r="J13" s="53"/>
    </row>
    <row r="14" spans="1:15" s="118" customFormat="1" ht="15.75" x14ac:dyDescent="0.25">
      <c r="A14" s="121"/>
      <c r="B14" s="191"/>
      <c r="C14" s="285"/>
      <c r="D14" s="284"/>
      <c r="E14" s="272"/>
      <c r="F14" s="272"/>
      <c r="G14" s="272"/>
      <c r="H14" s="50"/>
      <c r="I14" s="273"/>
      <c r="J14" s="122"/>
    </row>
    <row r="15" spans="1:15" s="127" customFormat="1" ht="15.75" x14ac:dyDescent="0.25">
      <c r="A15" s="51"/>
      <c r="B15" s="191" t="s">
        <v>10</v>
      </c>
      <c r="C15" s="129" t="s">
        <v>125</v>
      </c>
      <c r="D15" s="188"/>
      <c r="E15" s="575">
        <f>'Blatt  8'!F22</f>
        <v>0</v>
      </c>
      <c r="F15" s="186"/>
      <c r="G15" s="575">
        <f>IF(E15=0,0,'Blatt  6'!$D$9/E15)</f>
        <v>0</v>
      </c>
      <c r="H15" s="50"/>
      <c r="I15" s="576">
        <f>'Blatt  8'!E22</f>
        <v>0</v>
      </c>
      <c r="J15" s="53"/>
    </row>
    <row r="16" spans="1:15" s="118" customFormat="1" ht="15.75" x14ac:dyDescent="0.25">
      <c r="A16" s="121"/>
      <c r="B16" s="50"/>
      <c r="C16" s="50"/>
      <c r="D16" s="188"/>
      <c r="E16" s="272"/>
      <c r="F16" s="272"/>
      <c r="G16" s="272"/>
      <c r="H16" s="50"/>
      <c r="I16" s="273"/>
      <c r="J16" s="122"/>
    </row>
    <row r="17" spans="1:10" s="127" customFormat="1" ht="15.75" x14ac:dyDescent="0.25">
      <c r="A17" s="51"/>
      <c r="B17" s="191" t="s">
        <v>11</v>
      </c>
      <c r="C17" s="50" t="s">
        <v>126</v>
      </c>
      <c r="D17" s="188"/>
      <c r="E17" s="575">
        <f>'Blatt  8'!F33</f>
        <v>0</v>
      </c>
      <c r="F17" s="186"/>
      <c r="G17" s="575">
        <f>IF(E17=0,0,'Blatt  6'!$D$9/E17)</f>
        <v>0</v>
      </c>
      <c r="H17" s="50"/>
      <c r="I17" s="576">
        <f>'Blatt  8'!E33</f>
        <v>0</v>
      </c>
      <c r="J17" s="53"/>
    </row>
    <row r="18" spans="1:10" s="118" customFormat="1" ht="15.75" x14ac:dyDescent="0.25">
      <c r="A18" s="121"/>
      <c r="B18" s="50"/>
      <c r="C18" s="50"/>
      <c r="D18" s="50"/>
      <c r="E18" s="272"/>
      <c r="F18" s="272"/>
      <c r="G18" s="272"/>
      <c r="H18" s="50"/>
      <c r="I18" s="274"/>
      <c r="J18" s="122"/>
    </row>
    <row r="19" spans="1:10" s="127" customFormat="1" ht="15.75" x14ac:dyDescent="0.25">
      <c r="A19" s="51"/>
      <c r="B19" s="50" t="s">
        <v>12</v>
      </c>
      <c r="C19" s="50" t="s">
        <v>411</v>
      </c>
      <c r="D19" s="50"/>
      <c r="E19" s="575">
        <f>'Blatt  8'!F43</f>
        <v>0</v>
      </c>
      <c r="F19" s="186"/>
      <c r="G19" s="575">
        <f>IF(E19=0,0,'Blatt  6'!$D$9/E19)</f>
        <v>0</v>
      </c>
      <c r="H19" s="50"/>
      <c r="I19" s="576">
        <f>'Blatt  8'!E43</f>
        <v>0</v>
      </c>
      <c r="J19" s="53"/>
    </row>
    <row r="20" spans="1:10" s="118" customFormat="1" ht="15.75" x14ac:dyDescent="0.25">
      <c r="A20" s="121"/>
      <c r="B20" s="50"/>
      <c r="C20" s="50"/>
      <c r="D20" s="50"/>
      <c r="E20" s="272"/>
      <c r="F20" s="272"/>
      <c r="G20" s="272"/>
      <c r="H20" s="50"/>
      <c r="I20" s="274"/>
      <c r="J20" s="122"/>
    </row>
    <row r="21" spans="1:10" s="127" customFormat="1" ht="15.75" x14ac:dyDescent="0.25">
      <c r="A21" s="51"/>
      <c r="B21" s="50" t="s">
        <v>13</v>
      </c>
      <c r="C21" s="50" t="s">
        <v>368</v>
      </c>
      <c r="D21" s="50"/>
      <c r="E21" s="575">
        <f>'Blatt  8'!F52</f>
        <v>0</v>
      </c>
      <c r="F21" s="186"/>
      <c r="G21" s="575">
        <f>IF(E21=0,0,'Blatt  6'!$D$9/E21)</f>
        <v>0</v>
      </c>
      <c r="H21" s="50"/>
      <c r="I21" s="576">
        <f>'Blatt  8'!E52</f>
        <v>0</v>
      </c>
      <c r="J21" s="53"/>
    </row>
    <row r="22" spans="1:10" s="118" customFormat="1" ht="15.75" x14ac:dyDescent="0.25">
      <c r="A22" s="121"/>
      <c r="B22" s="50"/>
      <c r="C22" s="50"/>
      <c r="D22" s="50"/>
      <c r="E22" s="272"/>
      <c r="F22" s="272"/>
      <c r="G22" s="272"/>
      <c r="H22" s="50"/>
      <c r="I22" s="186"/>
      <c r="J22" s="122"/>
    </row>
    <row r="23" spans="1:10" s="127" customFormat="1" ht="18" thickBot="1" x14ac:dyDescent="0.35">
      <c r="A23" s="51"/>
      <c r="B23" s="50"/>
      <c r="C23" s="243" t="s">
        <v>212</v>
      </c>
      <c r="D23" s="50"/>
      <c r="E23" s="577">
        <f>'Blatt  8'!F58</f>
        <v>0</v>
      </c>
      <c r="F23" s="189"/>
      <c r="G23" s="577">
        <f>IF(E23=0,0,'Blatt  6'!$D$9/E23)</f>
        <v>0</v>
      </c>
      <c r="H23" s="50"/>
      <c r="I23" s="190">
        <f>'Blatt  8'!E58</f>
        <v>0</v>
      </c>
      <c r="J23" s="53"/>
    </row>
    <row r="24" spans="1:10" ht="34.5" customHeight="1" thickTop="1" x14ac:dyDescent="0.25">
      <c r="A24" s="35"/>
      <c r="B24" s="50"/>
      <c r="C24" s="50"/>
      <c r="D24" s="50"/>
      <c r="E24" s="50"/>
      <c r="F24" s="50"/>
      <c r="G24" s="50"/>
      <c r="H24" s="50"/>
      <c r="I24" s="275"/>
      <c r="J24" s="44"/>
    </row>
    <row r="25" spans="1:10" ht="17.25" x14ac:dyDescent="0.3">
      <c r="A25" s="35"/>
      <c r="B25" s="243" t="s">
        <v>127</v>
      </c>
      <c r="C25" s="232"/>
      <c r="D25" s="286"/>
      <c r="E25" s="286"/>
      <c r="F25" s="763"/>
      <c r="G25" s="764"/>
      <c r="H25" s="287"/>
      <c r="I25" s="275" t="s">
        <v>204</v>
      </c>
      <c r="J25" s="44"/>
    </row>
    <row r="26" spans="1:10" ht="12" customHeight="1" x14ac:dyDescent="0.25">
      <c r="A26" s="35"/>
      <c r="B26" s="270"/>
      <c r="C26" s="52"/>
      <c r="D26" s="399"/>
      <c r="E26" s="399"/>
      <c r="F26" s="765"/>
      <c r="G26" s="766"/>
      <c r="H26" s="276"/>
      <c r="I26" s="392"/>
      <c r="J26" s="44"/>
    </row>
    <row r="27" spans="1:10" s="127" customFormat="1" ht="19.5" customHeight="1" x14ac:dyDescent="0.25">
      <c r="A27" s="51"/>
      <c r="B27" s="191"/>
      <c r="C27" s="50" t="s">
        <v>128</v>
      </c>
      <c r="D27" s="192"/>
      <c r="E27" s="399"/>
      <c r="F27" s="768"/>
      <c r="G27" s="768"/>
      <c r="H27" s="193"/>
      <c r="I27" s="228"/>
      <c r="J27" s="53"/>
    </row>
    <row r="28" spans="1:10" s="127" customFormat="1" ht="19.5" customHeight="1" x14ac:dyDescent="0.25">
      <c r="A28" s="51"/>
      <c r="B28" s="191"/>
      <c r="C28" s="50" t="s">
        <v>129</v>
      </c>
      <c r="D28" s="192"/>
      <c r="E28" s="399"/>
      <c r="F28" s="768"/>
      <c r="G28" s="768"/>
      <c r="H28" s="193"/>
      <c r="I28" s="228"/>
      <c r="J28" s="53"/>
    </row>
    <row r="29" spans="1:10" s="127" customFormat="1" ht="19.5" customHeight="1" x14ac:dyDescent="0.25">
      <c r="A29" s="51"/>
      <c r="B29" s="191"/>
      <c r="C29" s="50" t="s">
        <v>422</v>
      </c>
      <c r="D29" s="737" t="s">
        <v>423</v>
      </c>
      <c r="E29" s="738"/>
      <c r="F29" s="738"/>
      <c r="G29" s="739"/>
      <c r="H29" s="373"/>
      <c r="I29" s="228"/>
      <c r="J29" s="53"/>
    </row>
    <row r="30" spans="1:10" s="127" customFormat="1" ht="19.5" customHeight="1" x14ac:dyDescent="0.25">
      <c r="A30" s="51"/>
      <c r="B30" s="191"/>
      <c r="C30" s="50" t="s">
        <v>130</v>
      </c>
      <c r="D30" s="399"/>
      <c r="E30" s="399"/>
      <c r="F30" s="768"/>
      <c r="G30" s="768"/>
      <c r="H30" s="193"/>
      <c r="I30" s="228"/>
      <c r="J30" s="53"/>
    </row>
    <row r="31" spans="1:10" s="127" customFormat="1" ht="19.5" customHeight="1" x14ac:dyDescent="0.25">
      <c r="A31" s="51"/>
      <c r="B31" s="191"/>
      <c r="C31" s="50" t="s">
        <v>355</v>
      </c>
      <c r="D31" s="399"/>
      <c r="E31" s="399"/>
      <c r="F31" s="768"/>
      <c r="G31" s="768"/>
      <c r="H31" s="193"/>
      <c r="I31" s="228"/>
      <c r="J31" s="53"/>
    </row>
    <row r="32" spans="1:10" s="127" customFormat="1" ht="5.25" customHeight="1" x14ac:dyDescent="0.25">
      <c r="A32" s="51"/>
      <c r="B32" s="191"/>
      <c r="C32" s="50"/>
      <c r="D32" s="399"/>
      <c r="E32" s="399"/>
      <c r="F32" s="393"/>
      <c r="G32" s="393"/>
      <c r="H32" s="193"/>
      <c r="I32" s="393"/>
      <c r="J32" s="53"/>
    </row>
    <row r="33" spans="1:10" s="118" customFormat="1" ht="6" customHeight="1" x14ac:dyDescent="0.25">
      <c r="A33" s="121"/>
      <c r="B33" s="277"/>
      <c r="C33" s="50"/>
      <c r="D33" s="278"/>
      <c r="E33" s="50"/>
      <c r="F33" s="392"/>
      <c r="G33" s="392"/>
      <c r="H33" s="2"/>
      <c r="I33" s="392"/>
      <c r="J33" s="122"/>
    </row>
    <row r="34" spans="1:10" s="127" customFormat="1" ht="18" thickBot="1" x14ac:dyDescent="0.35">
      <c r="A34" s="51"/>
      <c r="B34" s="191"/>
      <c r="C34" s="243" t="s">
        <v>212</v>
      </c>
      <c r="D34" s="399"/>
      <c r="E34" s="399"/>
      <c r="F34" s="767"/>
      <c r="G34" s="766"/>
      <c r="H34" s="194"/>
      <c r="I34" s="578">
        <f>SUM(I27:I31)</f>
        <v>0</v>
      </c>
      <c r="J34" s="53"/>
    </row>
    <row r="35" spans="1:10" s="118" customFormat="1" ht="13.9" customHeight="1" thickTop="1" thickBot="1" x14ac:dyDescent="0.3">
      <c r="A35" s="121"/>
      <c r="B35" s="191"/>
      <c r="C35" s="271"/>
      <c r="D35" s="399"/>
      <c r="E35" s="399"/>
      <c r="F35" s="275"/>
      <c r="G35" s="275"/>
      <c r="H35" s="279"/>
      <c r="I35" s="275"/>
      <c r="J35" s="122"/>
    </row>
    <row r="36" spans="1:10" s="127" customFormat="1" ht="18" thickBot="1" x14ac:dyDescent="0.35">
      <c r="A36" s="288"/>
      <c r="B36" s="345"/>
      <c r="C36" s="346" t="s">
        <v>337</v>
      </c>
      <c r="D36" s="289"/>
      <c r="E36" s="289"/>
      <c r="F36" s="289"/>
      <c r="G36" s="289"/>
      <c r="H36" s="195"/>
      <c r="I36" s="579">
        <f>I23+I34</f>
        <v>0</v>
      </c>
      <c r="J36" s="53"/>
    </row>
    <row r="37" spans="1:10" ht="34.5" customHeight="1" x14ac:dyDescent="0.25">
      <c r="A37" s="35"/>
      <c r="B37" s="280"/>
      <c r="C37" s="151"/>
      <c r="D37" s="151"/>
      <c r="E37" s="399"/>
      <c r="F37" s="399"/>
      <c r="G37" s="399"/>
      <c r="H37" s="273"/>
      <c r="I37" s="274"/>
      <c r="J37" s="44"/>
    </row>
    <row r="38" spans="1:10" ht="17.25" x14ac:dyDescent="0.3">
      <c r="A38" s="35"/>
      <c r="B38" s="290" t="s">
        <v>338</v>
      </c>
      <c r="C38" s="50"/>
      <c r="D38" s="50"/>
      <c r="E38" s="737" t="s">
        <v>339</v>
      </c>
      <c r="F38" s="738"/>
      <c r="G38" s="738"/>
      <c r="H38" s="738"/>
      <c r="I38" s="739"/>
      <c r="J38" s="44"/>
    </row>
    <row r="39" spans="1:10" ht="9.75" customHeight="1" x14ac:dyDescent="0.25">
      <c r="A39" s="35"/>
      <c r="B39" s="50"/>
      <c r="C39" s="50"/>
      <c r="D39" s="50"/>
      <c r="E39" s="50"/>
      <c r="F39" s="50"/>
      <c r="G39" s="50"/>
      <c r="H39" s="50"/>
      <c r="I39" s="399"/>
      <c r="J39" s="44"/>
    </row>
    <row r="40" spans="1:10" ht="19.5" customHeight="1" x14ac:dyDescent="0.25">
      <c r="A40" s="35"/>
      <c r="B40" s="50" t="s">
        <v>8</v>
      </c>
      <c r="C40" s="50" t="s">
        <v>412</v>
      </c>
      <c r="D40" s="50"/>
      <c r="E40" s="5"/>
      <c r="F40" s="5"/>
      <c r="G40" s="5"/>
      <c r="H40" s="5"/>
      <c r="I40" s="281"/>
      <c r="J40" s="44"/>
    </row>
    <row r="41" spans="1:10" ht="19.5" customHeight="1" x14ac:dyDescent="0.25">
      <c r="A41" s="35"/>
      <c r="B41" s="50"/>
      <c r="C41" s="41" t="s">
        <v>341</v>
      </c>
      <c r="D41" s="50"/>
      <c r="E41" s="5"/>
      <c r="F41" s="5"/>
      <c r="G41" s="5"/>
      <c r="H41" s="5"/>
      <c r="I41" s="281"/>
      <c r="J41" s="44"/>
    </row>
    <row r="42" spans="1:10" ht="11.25" customHeight="1" x14ac:dyDescent="0.25">
      <c r="A42" s="35"/>
      <c r="B42" s="50"/>
      <c r="C42" s="50"/>
      <c r="D42" s="50"/>
      <c r="E42" s="50"/>
      <c r="F42" s="50"/>
      <c r="G42" s="50"/>
      <c r="H42" s="50"/>
      <c r="I42" s="399"/>
      <c r="J42" s="44"/>
    </row>
    <row r="43" spans="1:10" ht="19.5" customHeight="1" x14ac:dyDescent="0.25">
      <c r="A43" s="35"/>
      <c r="B43" s="50" t="s">
        <v>9</v>
      </c>
      <c r="C43" s="50" t="s">
        <v>131</v>
      </c>
      <c r="D43" s="50"/>
      <c r="E43" s="282"/>
      <c r="F43" s="5"/>
      <c r="G43" s="5"/>
      <c r="H43" s="5"/>
      <c r="I43" s="281"/>
      <c r="J43" s="44"/>
    </row>
    <row r="44" spans="1:10" ht="19.5" customHeight="1" x14ac:dyDescent="0.25">
      <c r="A44" s="35"/>
      <c r="B44" s="50"/>
      <c r="C44" s="41" t="s">
        <v>342</v>
      </c>
      <c r="D44" s="50"/>
      <c r="E44" s="5"/>
      <c r="F44" s="5"/>
      <c r="G44" s="5"/>
      <c r="H44" s="5"/>
      <c r="I44" s="281"/>
      <c r="J44" s="44"/>
    </row>
    <row r="45" spans="1:10" ht="11.25" customHeight="1" x14ac:dyDescent="0.25">
      <c r="A45" s="35"/>
      <c r="B45" s="50"/>
      <c r="C45" s="50"/>
      <c r="D45" s="50"/>
      <c r="E45" s="50"/>
      <c r="F45" s="50"/>
      <c r="G45" s="50"/>
      <c r="H45" s="50"/>
      <c r="I45" s="399"/>
      <c r="J45" s="44"/>
    </row>
    <row r="46" spans="1:10" ht="19.5" customHeight="1" x14ac:dyDescent="0.25">
      <c r="A46" s="35"/>
      <c r="B46" s="50" t="s">
        <v>10</v>
      </c>
      <c r="C46" s="50" t="s">
        <v>132</v>
      </c>
      <c r="D46" s="50"/>
      <c r="E46" s="5"/>
      <c r="F46" s="5"/>
      <c r="G46" s="5"/>
      <c r="H46" s="5"/>
      <c r="I46" s="281"/>
      <c r="J46" s="44"/>
    </row>
    <row r="47" spans="1:10" ht="19.5" customHeight="1" x14ac:dyDescent="0.25">
      <c r="A47" s="35"/>
      <c r="B47" s="50"/>
      <c r="C47" s="50" t="s">
        <v>133</v>
      </c>
      <c r="D47" s="50"/>
      <c r="E47" s="5"/>
      <c r="F47" s="5"/>
      <c r="G47" s="5"/>
      <c r="H47" s="5"/>
      <c r="I47" s="281"/>
      <c r="J47" s="44"/>
    </row>
    <row r="48" spans="1:10" ht="19.5" customHeight="1" x14ac:dyDescent="0.25">
      <c r="A48" s="35"/>
      <c r="B48" s="50"/>
      <c r="C48" s="50"/>
      <c r="D48" s="50"/>
      <c r="E48" s="5"/>
      <c r="F48" s="5"/>
      <c r="G48" s="5"/>
      <c r="H48" s="5"/>
      <c r="I48" s="281"/>
      <c r="J48" s="44"/>
    </row>
    <row r="49" spans="1:10" ht="11.25" customHeight="1" x14ac:dyDescent="0.25">
      <c r="A49" s="35"/>
      <c r="B49" s="50"/>
      <c r="C49" s="50"/>
      <c r="D49" s="50"/>
      <c r="E49" s="50"/>
      <c r="F49" s="50"/>
      <c r="G49" s="50"/>
      <c r="H49" s="50"/>
      <c r="I49" s="399"/>
      <c r="J49" s="44"/>
    </row>
    <row r="50" spans="1:10" ht="19.5" customHeight="1" x14ac:dyDescent="0.25">
      <c r="A50" s="35"/>
      <c r="B50" s="50" t="s">
        <v>11</v>
      </c>
      <c r="C50" s="50" t="s">
        <v>356</v>
      </c>
      <c r="D50" s="50"/>
      <c r="E50" s="5"/>
      <c r="F50" s="5"/>
      <c r="G50" s="5"/>
      <c r="H50" s="5"/>
      <c r="I50" s="281"/>
      <c r="J50" s="44"/>
    </row>
    <row r="51" spans="1:10" ht="19.5" customHeight="1" x14ac:dyDescent="0.25">
      <c r="A51" s="35"/>
      <c r="B51" s="50"/>
      <c r="C51" s="41" t="s">
        <v>134</v>
      </c>
      <c r="D51" s="50"/>
      <c r="E51" s="5"/>
      <c r="F51" s="5"/>
      <c r="G51" s="5"/>
      <c r="H51" s="5"/>
      <c r="I51" s="281"/>
      <c r="J51" s="44"/>
    </row>
    <row r="52" spans="1:10" ht="11.25" customHeight="1" x14ac:dyDescent="0.25">
      <c r="A52" s="35"/>
      <c r="B52" s="50"/>
      <c r="C52" s="50"/>
      <c r="D52" s="50"/>
      <c r="E52" s="50"/>
      <c r="F52" s="50"/>
      <c r="G52" s="50"/>
      <c r="H52" s="50"/>
      <c r="I52" s="50"/>
      <c r="J52" s="44"/>
    </row>
    <row r="53" spans="1:10" ht="19.5" customHeight="1" x14ac:dyDescent="0.25">
      <c r="A53" s="35"/>
      <c r="B53" s="50" t="s">
        <v>12</v>
      </c>
      <c r="C53" s="50" t="s">
        <v>357</v>
      </c>
      <c r="D53" s="50"/>
      <c r="E53" s="5"/>
      <c r="F53" s="5"/>
      <c r="G53" s="5"/>
      <c r="H53" s="5"/>
      <c r="I53" s="281"/>
      <c r="J53" s="44"/>
    </row>
    <row r="54" spans="1:10" ht="19.5" customHeight="1" x14ac:dyDescent="0.25">
      <c r="A54" s="35"/>
      <c r="B54" s="50"/>
      <c r="C54" s="41" t="s">
        <v>135</v>
      </c>
      <c r="D54" s="50"/>
      <c r="E54" s="5"/>
      <c r="F54" s="5"/>
      <c r="G54" s="5"/>
      <c r="H54" s="5"/>
      <c r="I54" s="281"/>
      <c r="J54" s="44"/>
    </row>
    <row r="55" spans="1:10" ht="19.5" customHeight="1" x14ac:dyDescent="0.25">
      <c r="A55" s="35"/>
      <c r="B55" s="50"/>
      <c r="C55" s="41" t="s">
        <v>136</v>
      </c>
      <c r="D55" s="50"/>
      <c r="E55" s="5"/>
      <c r="F55" s="5"/>
      <c r="G55" s="5"/>
      <c r="H55" s="5"/>
      <c r="I55" s="281"/>
      <c r="J55" s="44"/>
    </row>
    <row r="56" spans="1:10" ht="19.5" customHeight="1" x14ac:dyDescent="0.25">
      <c r="A56" s="45"/>
      <c r="B56" s="56"/>
      <c r="C56" s="46"/>
      <c r="D56" s="56"/>
      <c r="E56" s="56"/>
      <c r="F56" s="56"/>
      <c r="G56" s="56"/>
      <c r="H56" s="56"/>
      <c r="I56" s="240"/>
      <c r="J56" s="47"/>
    </row>
    <row r="57" spans="1:10" x14ac:dyDescent="0.2">
      <c r="B57" s="196"/>
    </row>
  </sheetData>
  <customSheetViews>
    <customSheetView guid="{499BF58F-3C0C-468F-A4E4-95F39F3414B4}" scale="97" showGridLines="0" topLeftCell="A13">
      <selection activeCell="H10" sqref="H10"/>
      <pageMargins left="1.2598425196850394" right="0.74803149606299213" top="1.5748031496062993" bottom="0.78740157480314965" header="0.51181102362204722" footer="0.6692913385826772"/>
      <pageSetup paperSize="9" scale="77" orientation="portrait" horizontalDpi="180" verticalDpi="180" r:id="rId1"/>
      <headerFooter alignWithMargins="0">
        <oddHeader>&amp;L&amp;G&amp;C&amp;"-,Standard"&amp;18
Verhandlungsunterlagen&amp;R&amp;"Calibri,Fett"&amp;16
 Blatt 7</oddHeader>
      </headerFooter>
    </customSheetView>
    <customSheetView guid="{FE47325C-8A5E-4260-B467-DF6AC8B402AA}" scale="97" showGridLines="0" topLeftCell="A13">
      <selection activeCell="H10" sqref="H10"/>
      <pageMargins left="1.2598425196850394" right="0.74803149606299213" top="1.5748031496062993" bottom="0.78740157480314965" header="0.51181102362204722" footer="0.6692913385826772"/>
      <pageSetup paperSize="9" scale="77" orientation="portrait" horizontalDpi="180" verticalDpi="180" r:id="rId2"/>
      <headerFooter alignWithMargins="0">
        <oddHeader>&amp;L&amp;G&amp;C&amp;"-,Standard"&amp;18
Verhandlungsunterlagen&amp;R&amp;"Calibri,Fett"&amp;16
 Blatt 7</oddHeader>
      </headerFooter>
    </customSheetView>
  </customSheetViews>
  <mergeCells count="13">
    <mergeCell ref="A1:C1"/>
    <mergeCell ref="D1:G1"/>
    <mergeCell ref="H1:J1"/>
    <mergeCell ref="E38:I38"/>
    <mergeCell ref="C4:I4"/>
    <mergeCell ref="F25:G25"/>
    <mergeCell ref="F26:G26"/>
    <mergeCell ref="F34:G34"/>
    <mergeCell ref="F31:G31"/>
    <mergeCell ref="F28:G28"/>
    <mergeCell ref="F27:G27"/>
    <mergeCell ref="F30:G30"/>
    <mergeCell ref="D29:G29"/>
  </mergeCells>
  <phoneticPr fontId="5" type="noConversion"/>
  <printOptions gridLinesSet="0"/>
  <pageMargins left="0.94488188976377963" right="0.35433070866141736" top="0.52135416666666667" bottom="0.39370078740157483" header="0.51181102362204722" footer="0.6692913385826772"/>
  <pageSetup paperSize="9" scale="77" orientation="portrait" r:id="rId3"/>
  <headerFooter alignWithMargins="0"/>
  <drawing r:id="rId4"/>
  <legacyDrawingHF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showGridLines="0" view="pageLayout" topLeftCell="A31" zoomScaleNormal="97" workbookViewId="0">
      <selection activeCell="F35" sqref="F35"/>
    </sheetView>
  </sheetViews>
  <sheetFormatPr baseColWidth="10" defaultRowHeight="12.75" x14ac:dyDescent="0.2"/>
  <cols>
    <col min="1" max="2" width="1.85546875" style="124" customWidth="1"/>
    <col min="3" max="3" width="42.42578125" style="124" customWidth="1"/>
    <col min="4" max="4" width="14.5703125" style="124" customWidth="1"/>
    <col min="5" max="5" width="17.42578125" style="124" customWidth="1"/>
    <col min="6" max="6" width="14.85546875" style="124" customWidth="1"/>
    <col min="7" max="7" width="17.42578125" style="124" customWidth="1"/>
    <col min="8" max="8" width="4.140625" style="124" customWidth="1"/>
    <col min="9" max="16384" width="11.42578125" style="124"/>
  </cols>
  <sheetData>
    <row r="1" spans="1:15" ht="85.5" customHeight="1" x14ac:dyDescent="0.2">
      <c r="A1" s="727"/>
      <c r="B1" s="727"/>
      <c r="C1" s="727"/>
      <c r="D1" s="769" t="s">
        <v>433</v>
      </c>
      <c r="E1" s="769"/>
      <c r="F1" s="769"/>
      <c r="G1" s="729" t="s">
        <v>441</v>
      </c>
      <c r="H1" s="729"/>
      <c r="I1" s="702"/>
      <c r="J1" s="702"/>
      <c r="K1" s="702"/>
      <c r="L1" s="702"/>
      <c r="M1" s="702"/>
      <c r="N1" s="702"/>
      <c r="O1" s="702"/>
    </row>
    <row r="2" spans="1:15" ht="10.5" customHeight="1" x14ac:dyDescent="0.2"/>
    <row r="3" spans="1:15" s="118" customFormat="1" ht="9" customHeight="1" thickBot="1" x14ac:dyDescent="0.25">
      <c r="A3" s="494"/>
      <c r="B3" s="116"/>
      <c r="C3" s="116"/>
      <c r="D3" s="116"/>
      <c r="E3" s="116"/>
      <c r="F3" s="116"/>
      <c r="G3" s="116"/>
      <c r="H3" s="495"/>
    </row>
    <row r="4" spans="1:15" s="120" customFormat="1" ht="21.75" thickBot="1" x14ac:dyDescent="0.4">
      <c r="A4" s="496"/>
      <c r="B4" s="497"/>
      <c r="C4" s="734" t="s">
        <v>210</v>
      </c>
      <c r="D4" s="735"/>
      <c r="E4" s="735"/>
      <c r="F4" s="735"/>
      <c r="G4" s="736"/>
      <c r="H4" s="498"/>
    </row>
    <row r="5" spans="1:15" s="118" customFormat="1" ht="7.5" customHeight="1" x14ac:dyDescent="0.2">
      <c r="A5" s="121"/>
      <c r="B5" s="499"/>
      <c r="C5" s="499"/>
      <c r="D5" s="499"/>
      <c r="E5" s="499"/>
      <c r="F5" s="499"/>
      <c r="G5" s="499"/>
      <c r="H5" s="500"/>
    </row>
    <row r="6" spans="1:15" s="123" customFormat="1" ht="15.75" x14ac:dyDescent="0.25">
      <c r="A6" s="501"/>
      <c r="B6" s="502" t="s">
        <v>137</v>
      </c>
      <c r="C6" s="503"/>
      <c r="D6" s="504" t="s">
        <v>138</v>
      </c>
      <c r="E6" s="505" t="s">
        <v>139</v>
      </c>
      <c r="F6" s="506" t="s">
        <v>140</v>
      </c>
      <c r="G6" s="507" t="s">
        <v>141</v>
      </c>
      <c r="H6" s="508"/>
    </row>
    <row r="7" spans="1:15" s="123" customFormat="1" ht="15.75" x14ac:dyDescent="0.25">
      <c r="A7" s="501"/>
      <c r="B7" s="502"/>
      <c r="C7" s="509"/>
      <c r="D7" s="510" t="s">
        <v>142</v>
      </c>
      <c r="E7" s="360" t="s">
        <v>39</v>
      </c>
      <c r="F7" s="511" t="s">
        <v>424</v>
      </c>
      <c r="G7" s="512" t="s">
        <v>143</v>
      </c>
      <c r="H7" s="508"/>
    </row>
    <row r="8" spans="1:15" s="123" customFormat="1" ht="15.75" x14ac:dyDescent="0.25">
      <c r="A8" s="501"/>
      <c r="B8" s="502"/>
      <c r="C8" s="513" t="s">
        <v>144</v>
      </c>
      <c r="D8" s="295"/>
      <c r="E8" s="360" t="s">
        <v>121</v>
      </c>
      <c r="F8" s="514" t="s">
        <v>114</v>
      </c>
      <c r="G8" s="512" t="s">
        <v>145</v>
      </c>
      <c r="H8" s="515"/>
    </row>
    <row r="9" spans="1:15" s="123" customFormat="1" ht="15.75" x14ac:dyDescent="0.25">
      <c r="A9" s="501"/>
      <c r="B9" s="516"/>
      <c r="C9" s="513"/>
      <c r="D9" s="517" t="s">
        <v>146</v>
      </c>
      <c r="E9" s="518" t="s">
        <v>204</v>
      </c>
      <c r="F9" s="514" t="s">
        <v>116</v>
      </c>
      <c r="G9" s="519" t="s">
        <v>344</v>
      </c>
      <c r="H9" s="515"/>
    </row>
    <row r="10" spans="1:15" s="123" customFormat="1" ht="21" customHeight="1" x14ac:dyDescent="0.2">
      <c r="A10" s="501"/>
      <c r="B10" s="516"/>
      <c r="C10" s="520"/>
      <c r="D10" s="521">
        <v>1</v>
      </c>
      <c r="E10" s="522">
        <v>2</v>
      </c>
      <c r="F10" s="521">
        <v>3</v>
      </c>
      <c r="G10" s="521">
        <v>4</v>
      </c>
      <c r="H10" s="515"/>
    </row>
    <row r="11" spans="1:15" s="123" customFormat="1" ht="7.5" customHeight="1" x14ac:dyDescent="0.2">
      <c r="A11" s="501"/>
      <c r="B11" s="523"/>
      <c r="C11" s="524"/>
      <c r="D11" s="525"/>
      <c r="E11" s="525"/>
      <c r="F11" s="525"/>
      <c r="G11" s="525"/>
      <c r="H11" s="515"/>
    </row>
    <row r="12" spans="1:15" s="118" customFormat="1" ht="6.75" customHeight="1" thickBot="1" x14ac:dyDescent="0.25">
      <c r="A12" s="121"/>
      <c r="B12" s="526"/>
      <c r="C12" s="527"/>
      <c r="D12" s="528"/>
      <c r="E12" s="528"/>
      <c r="F12" s="528"/>
      <c r="G12" s="529"/>
      <c r="H12" s="530"/>
    </row>
    <row r="13" spans="1:15" s="123" customFormat="1" ht="21" customHeight="1" thickBot="1" x14ac:dyDescent="0.35">
      <c r="A13" s="501"/>
      <c r="B13" s="531" t="s">
        <v>147</v>
      </c>
      <c r="C13" s="532"/>
      <c r="D13" s="374"/>
      <c r="E13" s="375"/>
      <c r="F13" s="376"/>
      <c r="G13" s="533">
        <f>IF(F13&lt;&gt;0,(E13/F13),0)</f>
        <v>0</v>
      </c>
      <c r="H13" s="291"/>
    </row>
    <row r="14" spans="1:15" s="123" customFormat="1" ht="6.75" customHeight="1" x14ac:dyDescent="0.2">
      <c r="A14" s="501"/>
      <c r="B14" s="534"/>
      <c r="C14" s="534"/>
      <c r="D14" s="535"/>
      <c r="E14" s="536"/>
      <c r="F14" s="537"/>
      <c r="G14" s="536"/>
      <c r="H14" s="538"/>
    </row>
    <row r="15" spans="1:15" s="123" customFormat="1" ht="7.5" customHeight="1" thickBot="1" x14ac:dyDescent="0.25">
      <c r="A15" s="501"/>
      <c r="B15" s="539"/>
      <c r="C15" s="539"/>
      <c r="D15" s="540"/>
      <c r="E15" s="541"/>
      <c r="F15" s="542"/>
      <c r="G15" s="541"/>
      <c r="H15" s="538"/>
    </row>
    <row r="16" spans="1:15" s="123" customFormat="1" ht="21" customHeight="1" thickBot="1" x14ac:dyDescent="0.35">
      <c r="A16" s="501"/>
      <c r="B16" s="531" t="s">
        <v>148</v>
      </c>
      <c r="C16" s="532"/>
      <c r="D16" s="374">
        <f>SUM(D17:D19)</f>
        <v>0</v>
      </c>
      <c r="E16" s="375">
        <f>SUM(E17:E19)</f>
        <v>0</v>
      </c>
      <c r="F16" s="543">
        <f>SUM(F17:F19)</f>
        <v>0</v>
      </c>
      <c r="G16" s="533">
        <f>IF(F16&lt;&gt;0,(E16/F16),0)</f>
        <v>0</v>
      </c>
      <c r="H16" s="544"/>
    </row>
    <row r="17" spans="1:8" s="123" customFormat="1" ht="21" customHeight="1" x14ac:dyDescent="0.25">
      <c r="A17" s="501"/>
      <c r="B17" s="516"/>
      <c r="C17" s="16" t="s">
        <v>149</v>
      </c>
      <c r="D17" s="377"/>
      <c r="E17" s="378"/>
      <c r="F17" s="379"/>
      <c r="G17" s="545">
        <f>IF(F17&lt;&gt;0,(E17/F17),0)</f>
        <v>0</v>
      </c>
      <c r="H17" s="292"/>
    </row>
    <row r="18" spans="1:8" s="123" customFormat="1" ht="21" customHeight="1" x14ac:dyDescent="0.25">
      <c r="A18" s="501"/>
      <c r="B18" s="516"/>
      <c r="C18" s="16" t="s">
        <v>354</v>
      </c>
      <c r="D18" s="377"/>
      <c r="E18" s="378"/>
      <c r="F18" s="379"/>
      <c r="G18" s="545">
        <f>IF(F18&lt;&gt;0,(E18/F18),0)</f>
        <v>0</v>
      </c>
      <c r="H18" s="292"/>
    </row>
    <row r="19" spans="1:8" s="123" customFormat="1" ht="21" customHeight="1" x14ac:dyDescent="0.25">
      <c r="A19" s="501"/>
      <c r="B19" s="546"/>
      <c r="C19" s="16" t="s">
        <v>150</v>
      </c>
      <c r="D19" s="377"/>
      <c r="E19" s="380"/>
      <c r="F19" s="381"/>
      <c r="G19" s="545">
        <f>IF(F19&lt;&gt;0,(E19/F19),0)</f>
        <v>0</v>
      </c>
      <c r="H19" s="293"/>
    </row>
    <row r="20" spans="1:8" s="118" customFormat="1" ht="6.75" customHeight="1" x14ac:dyDescent="0.2">
      <c r="A20" s="121"/>
      <c r="B20" s="547"/>
      <c r="C20" s="548"/>
      <c r="D20" s="549"/>
      <c r="E20" s="549"/>
      <c r="F20" s="549"/>
      <c r="G20" s="550"/>
      <c r="H20" s="530"/>
    </row>
    <row r="21" spans="1:8" s="118" customFormat="1" ht="6.75" customHeight="1" thickBot="1" x14ac:dyDescent="0.25">
      <c r="A21" s="121"/>
      <c r="B21" s="526"/>
      <c r="C21" s="527"/>
      <c r="D21" s="551"/>
      <c r="E21" s="551"/>
      <c r="F21" s="551"/>
      <c r="G21" s="552"/>
      <c r="H21" s="530"/>
    </row>
    <row r="22" spans="1:8" s="123" customFormat="1" ht="21" customHeight="1" thickBot="1" x14ac:dyDescent="0.35">
      <c r="A22" s="501"/>
      <c r="B22" s="531" t="s">
        <v>447</v>
      </c>
      <c r="C22" s="532"/>
      <c r="D22" s="374">
        <f>SUM(D23:D30)</f>
        <v>0</v>
      </c>
      <c r="E22" s="375">
        <f>SUM(E23:E30)</f>
        <v>0</v>
      </c>
      <c r="F22" s="543">
        <f>SUM(F23:F30)</f>
        <v>0</v>
      </c>
      <c r="G22" s="533">
        <f t="shared" ref="G22:G30" si="0">IF(F22&lt;&gt;0,(E22/F22),0)</f>
        <v>0</v>
      </c>
      <c r="H22" s="544"/>
    </row>
    <row r="23" spans="1:8" s="123" customFormat="1" ht="21" customHeight="1" x14ac:dyDescent="0.25">
      <c r="A23" s="501"/>
      <c r="B23" s="516"/>
      <c r="C23" s="50" t="s">
        <v>151</v>
      </c>
      <c r="D23" s="377"/>
      <c r="E23" s="378"/>
      <c r="F23" s="379"/>
      <c r="G23" s="545">
        <f t="shared" si="0"/>
        <v>0</v>
      </c>
      <c r="H23" s="292"/>
    </row>
    <row r="24" spans="1:8" s="123" customFormat="1" ht="21" customHeight="1" x14ac:dyDescent="0.25">
      <c r="A24" s="501"/>
      <c r="B24" s="516"/>
      <c r="C24" s="50" t="s">
        <v>152</v>
      </c>
      <c r="D24" s="377"/>
      <c r="E24" s="378"/>
      <c r="F24" s="379"/>
      <c r="G24" s="545">
        <f t="shared" si="0"/>
        <v>0</v>
      </c>
      <c r="H24" s="292"/>
    </row>
    <row r="25" spans="1:8" s="123" customFormat="1" ht="21" customHeight="1" x14ac:dyDescent="0.25">
      <c r="A25" s="501"/>
      <c r="B25" s="516"/>
      <c r="C25" s="50" t="s">
        <v>153</v>
      </c>
      <c r="D25" s="377"/>
      <c r="E25" s="378"/>
      <c r="F25" s="379"/>
      <c r="G25" s="545">
        <f t="shared" si="0"/>
        <v>0</v>
      </c>
      <c r="H25" s="292"/>
    </row>
    <row r="26" spans="1:8" s="123" customFormat="1" ht="21" customHeight="1" x14ac:dyDescent="0.25">
      <c r="A26" s="501"/>
      <c r="B26" s="516"/>
      <c r="C26" s="50" t="s">
        <v>353</v>
      </c>
      <c r="D26" s="377"/>
      <c r="E26" s="378"/>
      <c r="F26" s="379"/>
      <c r="G26" s="545">
        <f t="shared" si="0"/>
        <v>0</v>
      </c>
      <c r="H26" s="292"/>
    </row>
    <row r="27" spans="1:8" s="123" customFormat="1" ht="21" customHeight="1" x14ac:dyDescent="0.25">
      <c r="A27" s="501"/>
      <c r="B27" s="516"/>
      <c r="C27" s="50" t="s">
        <v>154</v>
      </c>
      <c r="D27" s="377"/>
      <c r="E27" s="378"/>
      <c r="F27" s="379"/>
      <c r="G27" s="545">
        <f t="shared" si="0"/>
        <v>0</v>
      </c>
      <c r="H27" s="292"/>
    </row>
    <row r="28" spans="1:8" s="123" customFormat="1" ht="21" customHeight="1" x14ac:dyDescent="0.25">
      <c r="A28" s="501"/>
      <c r="B28" s="516"/>
      <c r="C28" s="50" t="s">
        <v>155</v>
      </c>
      <c r="D28" s="377"/>
      <c r="E28" s="378"/>
      <c r="F28" s="379"/>
      <c r="G28" s="545">
        <f t="shared" si="0"/>
        <v>0</v>
      </c>
      <c r="H28" s="292"/>
    </row>
    <row r="29" spans="1:8" s="123" customFormat="1" ht="21" customHeight="1" x14ac:dyDescent="0.25">
      <c r="A29" s="501"/>
      <c r="B29" s="516"/>
      <c r="C29" s="50" t="s">
        <v>349</v>
      </c>
      <c r="D29" s="377"/>
      <c r="E29" s="378"/>
      <c r="F29" s="379"/>
      <c r="G29" s="545">
        <f t="shared" si="0"/>
        <v>0</v>
      </c>
      <c r="H29" s="292"/>
    </row>
    <row r="30" spans="1:8" s="123" customFormat="1" ht="21" customHeight="1" x14ac:dyDescent="0.25">
      <c r="A30" s="501"/>
      <c r="B30" s="546"/>
      <c r="C30" s="16" t="s">
        <v>156</v>
      </c>
      <c r="D30" s="377"/>
      <c r="E30" s="380"/>
      <c r="F30" s="381"/>
      <c r="G30" s="545">
        <f t="shared" si="0"/>
        <v>0</v>
      </c>
      <c r="H30" s="293"/>
    </row>
    <row r="31" spans="1:8" s="118" customFormat="1" ht="6.75" customHeight="1" x14ac:dyDescent="0.2">
      <c r="A31" s="121"/>
      <c r="B31" s="547"/>
      <c r="C31" s="548"/>
      <c r="D31" s="549"/>
      <c r="E31" s="549"/>
      <c r="F31" s="549"/>
      <c r="G31" s="550"/>
      <c r="H31" s="530"/>
    </row>
    <row r="32" spans="1:8" s="118" customFormat="1" ht="6.75" customHeight="1" thickBot="1" x14ac:dyDescent="0.25">
      <c r="A32" s="121"/>
      <c r="B32" s="526"/>
      <c r="C32" s="527"/>
      <c r="D32" s="551"/>
      <c r="E32" s="551"/>
      <c r="F32" s="551"/>
      <c r="G32" s="553"/>
      <c r="H32" s="530"/>
    </row>
    <row r="33" spans="1:8" s="123" customFormat="1" ht="21" customHeight="1" thickBot="1" x14ac:dyDescent="0.35">
      <c r="A33" s="501"/>
      <c r="B33" s="554" t="s">
        <v>157</v>
      </c>
      <c r="C33" s="555"/>
      <c r="D33" s="374">
        <f>SUM(D34:D40)</f>
        <v>0</v>
      </c>
      <c r="E33" s="375">
        <f>SUM(E34:E40)</f>
        <v>0</v>
      </c>
      <c r="F33" s="543">
        <f>SUM(F34:F40)</f>
        <v>0</v>
      </c>
      <c r="G33" s="533">
        <f t="shared" ref="G33:G40" si="1">IF(F33&lt;&gt;0,(E33/F33),0)</f>
        <v>0</v>
      </c>
      <c r="H33" s="544"/>
    </row>
    <row r="34" spans="1:8" s="123" customFormat="1" ht="21" customHeight="1" x14ac:dyDescent="0.25">
      <c r="A34" s="501"/>
      <c r="B34" s="556"/>
      <c r="C34" s="50" t="s">
        <v>158</v>
      </c>
      <c r="D34" s="377"/>
      <c r="E34" s="378"/>
      <c r="F34" s="379"/>
      <c r="G34" s="545">
        <f t="shared" si="1"/>
        <v>0</v>
      </c>
      <c r="H34" s="292"/>
    </row>
    <row r="35" spans="1:8" s="123" customFormat="1" ht="21" customHeight="1" x14ac:dyDescent="0.25">
      <c r="A35" s="501"/>
      <c r="B35" s="556"/>
      <c r="C35" s="50" t="s">
        <v>159</v>
      </c>
      <c r="D35" s="377"/>
      <c r="E35" s="378"/>
      <c r="F35" s="379"/>
      <c r="G35" s="545">
        <f t="shared" si="1"/>
        <v>0</v>
      </c>
      <c r="H35" s="292"/>
    </row>
    <row r="36" spans="1:8" s="123" customFormat="1" ht="21" customHeight="1" x14ac:dyDescent="0.25">
      <c r="A36" s="501"/>
      <c r="B36" s="556"/>
      <c r="C36" s="50" t="s">
        <v>352</v>
      </c>
      <c r="D36" s="377"/>
      <c r="E36" s="378"/>
      <c r="F36" s="379"/>
      <c r="G36" s="545">
        <f t="shared" si="1"/>
        <v>0</v>
      </c>
      <c r="H36" s="292"/>
    </row>
    <row r="37" spans="1:8" s="123" customFormat="1" ht="21" customHeight="1" x14ac:dyDescent="0.25">
      <c r="A37" s="501"/>
      <c r="B37" s="556"/>
      <c r="C37" s="50" t="s">
        <v>160</v>
      </c>
      <c r="D37" s="377"/>
      <c r="E37" s="378"/>
      <c r="F37" s="379"/>
      <c r="G37" s="545">
        <f t="shared" si="1"/>
        <v>0</v>
      </c>
      <c r="H37" s="292"/>
    </row>
    <row r="38" spans="1:8" s="123" customFormat="1" ht="21" customHeight="1" x14ac:dyDescent="0.25">
      <c r="A38" s="501"/>
      <c r="B38" s="556"/>
      <c r="C38" s="50" t="s">
        <v>154</v>
      </c>
      <c r="D38" s="377"/>
      <c r="E38" s="378"/>
      <c r="F38" s="379"/>
      <c r="G38" s="545">
        <f t="shared" si="1"/>
        <v>0</v>
      </c>
      <c r="H38" s="292"/>
    </row>
    <row r="39" spans="1:8" s="123" customFormat="1" ht="21" customHeight="1" x14ac:dyDescent="0.25">
      <c r="A39" s="501"/>
      <c r="B39" s="556"/>
      <c r="C39" s="50" t="s">
        <v>161</v>
      </c>
      <c r="D39" s="377"/>
      <c r="E39" s="378"/>
      <c r="F39" s="379"/>
      <c r="G39" s="545">
        <f t="shared" si="1"/>
        <v>0</v>
      </c>
      <c r="H39" s="292"/>
    </row>
    <row r="40" spans="1:8" s="123" customFormat="1" ht="21" customHeight="1" x14ac:dyDescent="0.25">
      <c r="A40" s="501"/>
      <c r="B40" s="556"/>
      <c r="C40" s="50" t="s">
        <v>349</v>
      </c>
      <c r="D40" s="377"/>
      <c r="E40" s="378"/>
      <c r="F40" s="379"/>
      <c r="G40" s="545">
        <f t="shared" si="1"/>
        <v>0</v>
      </c>
      <c r="H40" s="292"/>
    </row>
    <row r="41" spans="1:8" s="118" customFormat="1" ht="6.75" customHeight="1" x14ac:dyDescent="0.2">
      <c r="A41" s="121"/>
      <c r="B41" s="547"/>
      <c r="C41" s="548"/>
      <c r="D41" s="557"/>
      <c r="E41" s="557"/>
      <c r="F41" s="557"/>
      <c r="G41" s="550"/>
      <c r="H41" s="530"/>
    </row>
    <row r="42" spans="1:8" s="118" customFormat="1" ht="6.75" customHeight="1" thickBot="1" x14ac:dyDescent="0.25">
      <c r="A42" s="121"/>
      <c r="B42" s="526"/>
      <c r="C42" s="527"/>
      <c r="D42" s="551"/>
      <c r="E42" s="551"/>
      <c r="F42" s="551"/>
      <c r="G42" s="552"/>
      <c r="H42" s="530"/>
    </row>
    <row r="43" spans="1:8" s="123" customFormat="1" ht="21" customHeight="1" thickBot="1" x14ac:dyDescent="0.35">
      <c r="A43" s="501"/>
      <c r="B43" s="554" t="s">
        <v>162</v>
      </c>
      <c r="C43" s="558"/>
      <c r="D43" s="374">
        <f>SUM(D44:D49)</f>
        <v>0</v>
      </c>
      <c r="E43" s="375">
        <f>SUM(E44:E49)</f>
        <v>0</v>
      </c>
      <c r="F43" s="543">
        <f>SUM(F44:F49)</f>
        <v>0</v>
      </c>
      <c r="G43" s="533">
        <f t="shared" ref="G43:G49" si="2">IF(F43&lt;&gt;0,(E43/F43),0)</f>
        <v>0</v>
      </c>
      <c r="H43" s="544"/>
    </row>
    <row r="44" spans="1:8" s="123" customFormat="1" ht="21" customHeight="1" x14ac:dyDescent="0.25">
      <c r="A44" s="501"/>
      <c r="B44" s="556"/>
      <c r="C44" s="50" t="s">
        <v>345</v>
      </c>
      <c r="D44" s="377"/>
      <c r="E44" s="378"/>
      <c r="F44" s="379"/>
      <c r="G44" s="545">
        <f t="shared" si="2"/>
        <v>0</v>
      </c>
      <c r="H44" s="292"/>
    </row>
    <row r="45" spans="1:8" s="123" customFormat="1" ht="21" customHeight="1" x14ac:dyDescent="0.25">
      <c r="A45" s="501"/>
      <c r="B45" s="556"/>
      <c r="C45" s="50" t="s">
        <v>346</v>
      </c>
      <c r="D45" s="377"/>
      <c r="E45" s="378"/>
      <c r="F45" s="379"/>
      <c r="G45" s="545">
        <f t="shared" si="2"/>
        <v>0</v>
      </c>
      <c r="H45" s="292"/>
    </row>
    <row r="46" spans="1:8" s="123" customFormat="1" ht="21" customHeight="1" x14ac:dyDescent="0.25">
      <c r="A46" s="501"/>
      <c r="B46" s="556"/>
      <c r="C46" s="50" t="s">
        <v>351</v>
      </c>
      <c r="D46" s="377"/>
      <c r="E46" s="378"/>
      <c r="F46" s="379"/>
      <c r="G46" s="545">
        <f t="shared" si="2"/>
        <v>0</v>
      </c>
      <c r="H46" s="292"/>
    </row>
    <row r="47" spans="1:8" s="123" customFormat="1" ht="21" customHeight="1" x14ac:dyDescent="0.25">
      <c r="A47" s="501"/>
      <c r="B47" s="556"/>
      <c r="C47" s="50" t="s">
        <v>358</v>
      </c>
      <c r="D47" s="377"/>
      <c r="E47" s="378"/>
      <c r="F47" s="379"/>
      <c r="G47" s="545">
        <f t="shared" si="2"/>
        <v>0</v>
      </c>
      <c r="H47" s="292"/>
    </row>
    <row r="48" spans="1:8" s="123" customFormat="1" ht="21" customHeight="1" x14ac:dyDescent="0.25">
      <c r="A48" s="501"/>
      <c r="B48" s="556"/>
      <c r="C48" s="50" t="s">
        <v>154</v>
      </c>
      <c r="D48" s="377"/>
      <c r="E48" s="378"/>
      <c r="F48" s="379"/>
      <c r="G48" s="545">
        <f t="shared" si="2"/>
        <v>0</v>
      </c>
      <c r="H48" s="292"/>
    </row>
    <row r="49" spans="1:8" s="123" customFormat="1" ht="21" customHeight="1" x14ac:dyDescent="0.25">
      <c r="A49" s="501"/>
      <c r="B49" s="556"/>
      <c r="C49" s="50" t="s">
        <v>350</v>
      </c>
      <c r="D49" s="377"/>
      <c r="E49" s="378"/>
      <c r="F49" s="379"/>
      <c r="G49" s="545">
        <f t="shared" si="2"/>
        <v>0</v>
      </c>
      <c r="H49" s="292"/>
    </row>
    <row r="50" spans="1:8" s="118" customFormat="1" ht="6.75" customHeight="1" x14ac:dyDescent="0.2">
      <c r="A50" s="121"/>
      <c r="B50" s="547"/>
      <c r="C50" s="548"/>
      <c r="D50" s="557"/>
      <c r="E50" s="557"/>
      <c r="F50" s="557"/>
      <c r="G50" s="550"/>
      <c r="H50" s="530"/>
    </row>
    <row r="51" spans="1:8" s="118" customFormat="1" ht="6.75" customHeight="1" thickBot="1" x14ac:dyDescent="0.25">
      <c r="A51" s="121"/>
      <c r="B51" s="526"/>
      <c r="C51" s="527"/>
      <c r="D51" s="551"/>
      <c r="E51" s="551"/>
      <c r="F51" s="551"/>
      <c r="G51" s="553"/>
      <c r="H51" s="530"/>
    </row>
    <row r="52" spans="1:8" s="123" customFormat="1" ht="21" customHeight="1" thickBot="1" x14ac:dyDescent="0.35">
      <c r="A52" s="501"/>
      <c r="B52" s="554" t="s">
        <v>163</v>
      </c>
      <c r="C52" s="558"/>
      <c r="D52" s="374">
        <f>SUM(D53:D55)</f>
        <v>0</v>
      </c>
      <c r="E52" s="375">
        <f>SUM(E53:E55)</f>
        <v>0</v>
      </c>
      <c r="F52" s="543">
        <f>SUM(F53:F55)</f>
        <v>0</v>
      </c>
      <c r="G52" s="533">
        <f>IF(F52&lt;&gt;0,(E52/F52),0)</f>
        <v>0</v>
      </c>
      <c r="H52" s="544"/>
    </row>
    <row r="53" spans="1:8" s="123" customFormat="1" ht="21" customHeight="1" x14ac:dyDescent="0.25">
      <c r="A53" s="501"/>
      <c r="B53" s="556"/>
      <c r="C53" s="50" t="s">
        <v>348</v>
      </c>
      <c r="D53" s="377"/>
      <c r="E53" s="378"/>
      <c r="F53" s="379"/>
      <c r="G53" s="545">
        <f>IF(F53&lt;&gt;0,(E53/F53),0)</f>
        <v>0</v>
      </c>
      <c r="H53" s="294"/>
    </row>
    <row r="54" spans="1:8" s="123" customFormat="1" ht="21" customHeight="1" x14ac:dyDescent="0.25">
      <c r="A54" s="501"/>
      <c r="B54" s="556"/>
      <c r="C54" s="50" t="s">
        <v>347</v>
      </c>
      <c r="D54" s="377"/>
      <c r="E54" s="378"/>
      <c r="F54" s="379"/>
      <c r="G54" s="545">
        <f>IF(F54&lt;&gt;0,(E54/F54),0)</f>
        <v>0</v>
      </c>
      <c r="H54" s="294"/>
    </row>
    <row r="55" spans="1:8" s="123" customFormat="1" ht="21" customHeight="1" x14ac:dyDescent="0.25">
      <c r="A55" s="501"/>
      <c r="B55" s="556"/>
      <c r="C55" s="50" t="s">
        <v>164</v>
      </c>
      <c r="D55" s="377"/>
      <c r="E55" s="378"/>
      <c r="F55" s="379"/>
      <c r="G55" s="545">
        <f>IF(F55&lt;&gt;0,(E55/F55),0)</f>
        <v>0</v>
      </c>
      <c r="H55" s="294"/>
    </row>
    <row r="56" spans="1:8" s="118" customFormat="1" ht="8.25" customHeight="1" x14ac:dyDescent="0.2">
      <c r="A56" s="121"/>
      <c r="B56" s="547"/>
      <c r="C56" s="559"/>
      <c r="D56" s="560"/>
      <c r="E56" s="550"/>
      <c r="F56" s="561"/>
      <c r="G56" s="550"/>
      <c r="H56" s="562"/>
    </row>
    <row r="57" spans="1:8" s="118" customFormat="1" ht="6" customHeight="1" thickBot="1" x14ac:dyDescent="0.25">
      <c r="A57" s="121"/>
      <c r="B57" s="526"/>
      <c r="C57" s="563"/>
      <c r="D57" s="564"/>
      <c r="E57" s="552"/>
      <c r="F57" s="565"/>
      <c r="G57" s="552"/>
      <c r="H57" s="562"/>
    </row>
    <row r="58" spans="1:8" ht="21" customHeight="1" thickBot="1" x14ac:dyDescent="0.35">
      <c r="A58" s="35"/>
      <c r="B58" s="566"/>
      <c r="C58" s="567" t="s">
        <v>343</v>
      </c>
      <c r="D58" s="568">
        <f>D13+D16+D22+D33+D43+D52</f>
        <v>0</v>
      </c>
      <c r="E58" s="569">
        <f>E13+E16+E22+E33+E43+E52</f>
        <v>0</v>
      </c>
      <c r="F58" s="570">
        <f>F13+F16+F22+F33+F43+F52</f>
        <v>0</v>
      </c>
      <c r="G58" s="571">
        <f>IF(F58&lt;&gt;0,(E58/F58),0)</f>
        <v>0</v>
      </c>
      <c r="H58" s="572"/>
    </row>
    <row r="59" spans="1:8" s="118" customFormat="1" ht="8.25" customHeight="1" x14ac:dyDescent="0.2">
      <c r="A59" s="573"/>
      <c r="B59" s="548"/>
      <c r="C59" s="548"/>
      <c r="D59" s="548"/>
      <c r="E59" s="548"/>
      <c r="F59" s="548"/>
      <c r="G59" s="548"/>
      <c r="H59" s="574"/>
    </row>
    <row r="61" spans="1:8" ht="21" customHeight="1" x14ac:dyDescent="0.2">
      <c r="C61" s="737" t="s">
        <v>425</v>
      </c>
      <c r="D61" s="738"/>
      <c r="E61" s="738"/>
      <c r="F61" s="738"/>
      <c r="G61" s="738"/>
      <c r="H61" s="739"/>
    </row>
  </sheetData>
  <customSheetViews>
    <customSheetView guid="{499BF58F-3C0C-468F-A4E4-95F39F3414B4}" showPageBreaks="1" showGridLines="0" fitToPage="1" view="pageLayout" topLeftCell="A13">
      <selection activeCell="H10" sqref="H10"/>
      <pageMargins left="0.74803149606299213" right="0.74803149606299213" top="1.6923958333333333" bottom="0.78740157480314965" header="0.51181102362204722" footer="0.6692913385826772"/>
      <pageSetup paperSize="9" scale="77" orientation="portrait" horizontalDpi="180" verticalDpi="180" r:id="rId1"/>
      <headerFooter alignWithMargins="0">
        <oddHeader>&amp;L&amp;G&amp;C&amp;"-,Standard"&amp;18
Verhandlungsunterlagen&amp;R&amp;"Calibri,Fett"&amp;16
 Blatt  8</oddHeader>
      </headerFooter>
    </customSheetView>
    <customSheetView guid="{FE47325C-8A5E-4260-B467-DF6AC8B402AA}" showPageBreaks="1" showGridLines="0" fitToPage="1" view="pageLayout" topLeftCell="A13">
      <selection activeCell="H10" sqref="H10"/>
      <pageMargins left="0.74803149606299213" right="0.74803149606299213" top="1.6923958333333333" bottom="0.78740157480314965" header="0.51181102362204722" footer="0.6692913385826772"/>
      <pageSetup paperSize="9" scale="77" orientation="portrait" horizontalDpi="180" verticalDpi="180" r:id="rId2"/>
      <headerFooter alignWithMargins="0">
        <oddHeader>&amp;L&amp;G&amp;C&amp;"-,Standard"&amp;18
Verhandlungsunterlagen&amp;R&amp;"Calibri,Fett"&amp;16
 Blatt  8</oddHeader>
      </headerFooter>
    </customSheetView>
  </customSheetViews>
  <mergeCells count="5">
    <mergeCell ref="C4:G4"/>
    <mergeCell ref="C61:H61"/>
    <mergeCell ref="A1:C1"/>
    <mergeCell ref="D1:F1"/>
    <mergeCell ref="G1:H1"/>
  </mergeCells>
  <phoneticPr fontId="5" type="noConversion"/>
  <printOptions gridLinesSet="0"/>
  <pageMargins left="0.94488188976377963" right="0.35433070866141736" top="0.39370078740157483" bottom="0.19685039370078741" header="0.51181102362204722" footer="0.6692913385826772"/>
  <pageSetup paperSize="9" scale="77" orientation="portrait" r:id="rId3"/>
  <headerFooter alignWithMargins="0"/>
  <drawing r:id="rId4"/>
  <legacyDrawingHF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showGridLines="0" view="pageLayout" topLeftCell="A31" zoomScaleNormal="95" workbookViewId="0">
      <selection activeCell="F61" sqref="F61"/>
    </sheetView>
  </sheetViews>
  <sheetFormatPr baseColWidth="10" defaultRowHeight="12.75" x14ac:dyDescent="0.2"/>
  <cols>
    <col min="1" max="1" width="1.28515625" style="34" customWidth="1"/>
    <col min="2" max="2" width="34" style="34" customWidth="1"/>
    <col min="3" max="3" width="14" style="34" customWidth="1"/>
    <col min="4" max="4" width="12.140625" style="34" customWidth="1"/>
    <col min="5" max="6" width="13.140625" style="34" customWidth="1"/>
    <col min="7" max="7" width="11.5703125" style="34" customWidth="1"/>
    <col min="8" max="8" width="15.42578125" style="34" customWidth="1"/>
    <col min="9" max="9" width="1.28515625" style="34" customWidth="1"/>
    <col min="10" max="16384" width="11.42578125" style="34"/>
  </cols>
  <sheetData>
    <row r="1" spans="1:15" ht="85.5" customHeight="1" x14ac:dyDescent="0.2">
      <c r="A1" s="770"/>
      <c r="B1" s="770"/>
      <c r="C1" s="771" t="s">
        <v>433</v>
      </c>
      <c r="D1" s="771"/>
      <c r="E1" s="771"/>
      <c r="F1" s="771"/>
      <c r="G1" s="772" t="s">
        <v>443</v>
      </c>
      <c r="H1" s="772"/>
      <c r="I1" s="772"/>
      <c r="J1" s="704"/>
      <c r="K1" s="704"/>
      <c r="L1" s="704"/>
      <c r="M1" s="704"/>
      <c r="N1" s="704"/>
      <c r="O1" s="704"/>
    </row>
    <row r="2" spans="1:15" ht="10.5" customHeight="1" x14ac:dyDescent="0.2"/>
    <row r="3" spans="1:15" ht="6" customHeight="1" x14ac:dyDescent="0.2">
      <c r="A3" s="31"/>
      <c r="B3" s="32"/>
      <c r="C3" s="32"/>
      <c r="D3" s="32"/>
      <c r="E3" s="32"/>
      <c r="F3" s="32"/>
      <c r="G3" s="32"/>
      <c r="H3" s="32"/>
      <c r="I3" s="33"/>
    </row>
    <row r="4" spans="1:15" ht="21" x14ac:dyDescent="0.35">
      <c r="A4" s="35"/>
      <c r="B4" s="321" t="s">
        <v>165</v>
      </c>
      <c r="C4" s="37"/>
      <c r="D4" s="37"/>
      <c r="E4" s="37"/>
      <c r="F4" s="37"/>
      <c r="G4" s="37"/>
      <c r="H4" s="37"/>
      <c r="I4" s="38"/>
    </row>
    <row r="5" spans="1:15" ht="12" customHeight="1" x14ac:dyDescent="0.25">
      <c r="A5" s="35"/>
      <c r="B5" s="39"/>
      <c r="C5" s="39"/>
      <c r="D5" s="39"/>
      <c r="E5" s="39"/>
      <c r="F5" s="39"/>
      <c r="G5" s="39"/>
      <c r="H5" s="39"/>
      <c r="I5" s="38"/>
    </row>
    <row r="6" spans="1:15" ht="30" customHeight="1" x14ac:dyDescent="0.2">
      <c r="A6" s="35"/>
      <c r="B6" s="776" t="s">
        <v>369</v>
      </c>
      <c r="C6" s="778" t="s">
        <v>359</v>
      </c>
      <c r="D6" s="778" t="s">
        <v>360</v>
      </c>
      <c r="E6" s="461" t="s">
        <v>361</v>
      </c>
      <c r="F6" s="461" t="s">
        <v>362</v>
      </c>
      <c r="G6" s="461" t="s">
        <v>363</v>
      </c>
      <c r="H6" s="462" t="s">
        <v>364</v>
      </c>
      <c r="I6" s="463"/>
    </row>
    <row r="7" spans="1:15" ht="15.75" x14ac:dyDescent="0.2">
      <c r="A7" s="35"/>
      <c r="B7" s="777"/>
      <c r="C7" s="779"/>
      <c r="D7" s="779"/>
      <c r="E7" s="464" t="s">
        <v>204</v>
      </c>
      <c r="F7" s="464" t="s">
        <v>204</v>
      </c>
      <c r="G7" s="464"/>
      <c r="H7" s="465" t="s">
        <v>204</v>
      </c>
      <c r="I7" s="466"/>
    </row>
    <row r="8" spans="1:15" ht="19.5" customHeight="1" x14ac:dyDescent="0.25">
      <c r="A8" s="35"/>
      <c r="B8" s="306"/>
      <c r="C8" s="301"/>
      <c r="D8" s="301"/>
      <c r="E8" s="302"/>
      <c r="F8" s="302"/>
      <c r="G8" s="303"/>
      <c r="H8" s="315">
        <f t="shared" ref="H8:H11" si="0">G8*F8</f>
        <v>0</v>
      </c>
      <c r="I8" s="467"/>
    </row>
    <row r="9" spans="1:15" ht="19.5" customHeight="1" x14ac:dyDescent="0.25">
      <c r="A9" s="14"/>
      <c r="B9" s="308"/>
      <c r="C9" s="298"/>
      <c r="D9" s="298"/>
      <c r="E9" s="299"/>
      <c r="F9" s="299"/>
      <c r="G9" s="300"/>
      <c r="H9" s="468">
        <f t="shared" si="0"/>
        <v>0</v>
      </c>
      <c r="I9" s="467"/>
    </row>
    <row r="10" spans="1:15" ht="19.5" customHeight="1" x14ac:dyDescent="0.25">
      <c r="A10" s="14"/>
      <c r="B10" s="308"/>
      <c r="C10" s="298"/>
      <c r="D10" s="298"/>
      <c r="E10" s="299"/>
      <c r="F10" s="299"/>
      <c r="G10" s="300"/>
      <c r="H10" s="468">
        <f t="shared" si="0"/>
        <v>0</v>
      </c>
      <c r="I10" s="467"/>
    </row>
    <row r="11" spans="1:15" ht="19.5" customHeight="1" x14ac:dyDescent="0.25">
      <c r="A11" s="35"/>
      <c r="B11" s="306"/>
      <c r="C11" s="301"/>
      <c r="D11" s="301"/>
      <c r="E11" s="302"/>
      <c r="F11" s="302"/>
      <c r="G11" s="307"/>
      <c r="H11" s="468">
        <f t="shared" si="0"/>
        <v>0</v>
      </c>
      <c r="I11" s="467"/>
    </row>
    <row r="12" spans="1:15" ht="8.25" customHeight="1" x14ac:dyDescent="0.25">
      <c r="A12" s="35"/>
      <c r="B12" s="469"/>
      <c r="C12" s="469"/>
      <c r="D12" s="469"/>
      <c r="E12" s="469"/>
      <c r="F12" s="469"/>
      <c r="G12" s="469"/>
      <c r="H12" s="470"/>
      <c r="I12" s="471"/>
    </row>
    <row r="13" spans="1:15" ht="19.5" customHeight="1" thickBot="1" x14ac:dyDescent="0.25">
      <c r="A13" s="35"/>
      <c r="B13" s="780" t="s">
        <v>403</v>
      </c>
      <c r="C13" s="780"/>
      <c r="D13" s="780"/>
      <c r="E13" s="780"/>
      <c r="F13" s="780"/>
      <c r="G13" s="781"/>
      <c r="H13" s="472">
        <f>SUM(H8:H11)</f>
        <v>0</v>
      </c>
      <c r="I13" s="473"/>
    </row>
    <row r="14" spans="1:15" ht="19.5" customHeight="1" thickBot="1" x14ac:dyDescent="0.3">
      <c r="A14" s="35"/>
      <c r="B14" s="474" t="s">
        <v>365</v>
      </c>
      <c r="C14" s="305"/>
      <c r="D14" s="782" t="s">
        <v>404</v>
      </c>
      <c r="E14" s="783"/>
      <c r="F14" s="783"/>
      <c r="G14" s="784"/>
      <c r="H14" s="475">
        <f>H13*C14</f>
        <v>0</v>
      </c>
      <c r="I14" s="476"/>
    </row>
    <row r="15" spans="1:15" ht="15.75" x14ac:dyDescent="0.25">
      <c r="A15" s="35"/>
      <c r="B15" s="474"/>
      <c r="C15" s="304"/>
      <c r="D15" s="477"/>
      <c r="E15" s="477"/>
      <c r="F15" s="477"/>
      <c r="G15" s="477"/>
      <c r="H15" s="478"/>
      <c r="I15" s="476"/>
    </row>
    <row r="16" spans="1:15" ht="15" customHeight="1" x14ac:dyDescent="0.2">
      <c r="A16" s="35"/>
      <c r="B16" s="474"/>
      <c r="C16" s="474"/>
      <c r="D16" s="474"/>
      <c r="E16" s="773" t="s">
        <v>366</v>
      </c>
      <c r="F16" s="774"/>
      <c r="G16" s="774"/>
      <c r="H16" s="775"/>
      <c r="I16" s="479"/>
    </row>
    <row r="17" spans="1:9" ht="9" customHeight="1" x14ac:dyDescent="0.25">
      <c r="A17" s="45"/>
      <c r="B17" s="56"/>
      <c r="C17" s="69"/>
      <c r="D17" s="296"/>
      <c r="E17" s="297"/>
      <c r="F17" s="297"/>
      <c r="G17" s="56"/>
      <c r="H17" s="56"/>
      <c r="I17" s="66"/>
    </row>
    <row r="18" spans="1:9" ht="6" customHeight="1" x14ac:dyDescent="0.25">
      <c r="A18" s="41"/>
      <c r="B18" s="41"/>
      <c r="C18" s="48"/>
      <c r="D18" s="37"/>
      <c r="E18" s="43"/>
      <c r="F18" s="43"/>
      <c r="G18" s="41"/>
      <c r="H18" s="41"/>
      <c r="I18" s="41"/>
    </row>
    <row r="19" spans="1:9" ht="3" customHeight="1" x14ac:dyDescent="0.2">
      <c r="A19" s="31"/>
      <c r="B19" s="32"/>
      <c r="C19" s="32"/>
      <c r="D19" s="32"/>
      <c r="E19" s="32"/>
      <c r="F19" s="32"/>
      <c r="G19" s="32"/>
      <c r="H19" s="32"/>
      <c r="I19" s="33"/>
    </row>
    <row r="20" spans="1:9" ht="21" x14ac:dyDescent="0.35">
      <c r="A20" s="35"/>
      <c r="B20" s="321" t="s">
        <v>166</v>
      </c>
      <c r="C20" s="36"/>
      <c r="D20" s="36"/>
      <c r="E20" s="36"/>
      <c r="F20" s="37"/>
      <c r="G20" s="37"/>
      <c r="H20" s="37"/>
      <c r="I20" s="44"/>
    </row>
    <row r="21" spans="1:9" ht="12" customHeight="1" x14ac:dyDescent="0.3">
      <c r="A21" s="35"/>
      <c r="B21" s="49"/>
      <c r="C21" s="49"/>
      <c r="D21" s="49"/>
      <c r="E21" s="49"/>
      <c r="F21" s="39"/>
      <c r="G21" s="39"/>
      <c r="H21" s="39"/>
      <c r="I21" s="44"/>
    </row>
    <row r="22" spans="1:9" ht="45.75" customHeight="1" x14ac:dyDescent="0.2">
      <c r="A22" s="35"/>
      <c r="B22" s="785" t="s">
        <v>370</v>
      </c>
      <c r="C22" s="786"/>
      <c r="D22" s="480" t="s">
        <v>371</v>
      </c>
      <c r="E22" s="480" t="s">
        <v>372</v>
      </c>
      <c r="F22" s="480" t="s">
        <v>375</v>
      </c>
      <c r="G22" s="481" t="s">
        <v>373</v>
      </c>
      <c r="H22" s="481" t="s">
        <v>378</v>
      </c>
      <c r="I22" s="44"/>
    </row>
    <row r="23" spans="1:9" ht="17.25" customHeight="1" x14ac:dyDescent="0.2">
      <c r="A23" s="35"/>
      <c r="B23" s="787"/>
      <c r="C23" s="788"/>
      <c r="D23" s="482" t="s">
        <v>231</v>
      </c>
      <c r="E23" s="482" t="s">
        <v>374</v>
      </c>
      <c r="F23" s="482" t="s">
        <v>376</v>
      </c>
      <c r="G23" s="483" t="s">
        <v>204</v>
      </c>
      <c r="H23" s="483" t="s">
        <v>204</v>
      </c>
      <c r="I23" s="44"/>
    </row>
    <row r="24" spans="1:9" ht="19.5" customHeight="1" x14ac:dyDescent="0.25">
      <c r="A24" s="35"/>
      <c r="B24" s="789"/>
      <c r="C24" s="790"/>
      <c r="D24" s="312"/>
      <c r="E24" s="313"/>
      <c r="F24" s="314"/>
      <c r="G24" s="315"/>
      <c r="H24" s="315">
        <f>G24*$C$29</f>
        <v>0</v>
      </c>
      <c r="I24" s="44"/>
    </row>
    <row r="25" spans="1:9" ht="19.5" customHeight="1" x14ac:dyDescent="0.25">
      <c r="A25" s="35"/>
      <c r="B25" s="789"/>
      <c r="C25" s="790"/>
      <c r="D25" s="309"/>
      <c r="E25" s="310"/>
      <c r="F25" s="310"/>
      <c r="G25" s="311"/>
      <c r="H25" s="315">
        <f t="shared" ref="H25:H27" si="1">G25*$C$29</f>
        <v>0</v>
      </c>
      <c r="I25" s="44"/>
    </row>
    <row r="26" spans="1:9" ht="19.5" customHeight="1" x14ac:dyDescent="0.25">
      <c r="A26" s="35"/>
      <c r="B26" s="789"/>
      <c r="C26" s="790"/>
      <c r="D26" s="309"/>
      <c r="E26" s="310"/>
      <c r="F26" s="310"/>
      <c r="G26" s="311"/>
      <c r="H26" s="315">
        <f t="shared" si="1"/>
        <v>0</v>
      </c>
      <c r="I26" s="44"/>
    </row>
    <row r="27" spans="1:9" ht="19.5" customHeight="1" x14ac:dyDescent="0.25">
      <c r="A27" s="35"/>
      <c r="B27" s="789"/>
      <c r="C27" s="790"/>
      <c r="D27" s="313"/>
      <c r="E27" s="314"/>
      <c r="F27" s="314"/>
      <c r="G27" s="316"/>
      <c r="H27" s="315">
        <f t="shared" si="1"/>
        <v>0</v>
      </c>
      <c r="I27" s="44"/>
    </row>
    <row r="28" spans="1:9" ht="8.25" customHeight="1" thickBot="1" x14ac:dyDescent="0.3">
      <c r="A28" s="35"/>
      <c r="B28" s="469"/>
      <c r="C28" s="469"/>
      <c r="D28" s="469"/>
      <c r="E28" s="469"/>
      <c r="F28" s="469"/>
      <c r="G28" s="469"/>
      <c r="H28" s="470"/>
      <c r="I28" s="44"/>
    </row>
    <row r="29" spans="1:9" ht="19.5" customHeight="1" thickBot="1" x14ac:dyDescent="0.3">
      <c r="A29" s="35"/>
      <c r="B29" s="474" t="s">
        <v>365</v>
      </c>
      <c r="C29" s="305"/>
      <c r="D29" s="484"/>
      <c r="E29" s="484"/>
      <c r="F29" s="485" t="s">
        <v>405</v>
      </c>
      <c r="G29" s="486"/>
      <c r="H29" s="475">
        <f>SUM(H24:H27)*12</f>
        <v>0</v>
      </c>
      <c r="I29" s="44"/>
    </row>
    <row r="30" spans="1:9" ht="9.75" customHeight="1" x14ac:dyDescent="0.2">
      <c r="A30" s="35"/>
      <c r="B30" s="780"/>
      <c r="C30" s="780"/>
      <c r="D30" s="780"/>
      <c r="E30" s="780"/>
      <c r="F30" s="780"/>
      <c r="G30" s="780"/>
      <c r="H30" s="780"/>
      <c r="I30" s="44"/>
    </row>
    <row r="31" spans="1:9" ht="18" customHeight="1" x14ac:dyDescent="0.2">
      <c r="A31" s="35"/>
      <c r="B31" s="487"/>
      <c r="C31" s="487"/>
      <c r="D31" s="487"/>
      <c r="E31" s="773" t="s">
        <v>377</v>
      </c>
      <c r="F31" s="774"/>
      <c r="G31" s="774"/>
      <c r="H31" s="775"/>
      <c r="I31" s="44"/>
    </row>
    <row r="32" spans="1:9" ht="9.75" customHeight="1" x14ac:dyDescent="0.25">
      <c r="A32" s="45"/>
      <c r="B32" s="59"/>
      <c r="C32" s="60"/>
      <c r="D32" s="60"/>
      <c r="E32" s="60"/>
      <c r="F32" s="46"/>
      <c r="G32" s="46"/>
      <c r="H32" s="46"/>
      <c r="I32" s="47"/>
    </row>
    <row r="33" spans="1:9" ht="6" customHeight="1" x14ac:dyDescent="0.25">
      <c r="A33" s="41"/>
      <c r="B33" s="61"/>
      <c r="C33" s="39"/>
      <c r="D33" s="39"/>
      <c r="E33" s="39"/>
      <c r="F33" s="41"/>
      <c r="G33" s="41"/>
      <c r="H33" s="41"/>
      <c r="I33" s="41"/>
    </row>
    <row r="34" spans="1:9" ht="4.5" customHeight="1" x14ac:dyDescent="0.25">
      <c r="A34" s="31"/>
      <c r="B34" s="62"/>
      <c r="C34" s="63"/>
      <c r="D34" s="63"/>
      <c r="E34" s="63"/>
      <c r="F34" s="32"/>
      <c r="G34" s="32"/>
      <c r="H34" s="32"/>
      <c r="I34" s="33"/>
    </row>
    <row r="35" spans="1:9" ht="16.5" customHeight="1" x14ac:dyDescent="0.35">
      <c r="A35" s="35"/>
      <c r="B35" s="321" t="s">
        <v>167</v>
      </c>
      <c r="C35" s="36"/>
      <c r="D35" s="36"/>
      <c r="E35" s="36"/>
      <c r="F35" s="37"/>
      <c r="G35" s="37"/>
      <c r="H35" s="37"/>
      <c r="I35" s="44"/>
    </row>
    <row r="36" spans="1:9" ht="12" customHeight="1" x14ac:dyDescent="0.3">
      <c r="A36" s="35"/>
      <c r="B36" s="36"/>
      <c r="C36" s="36"/>
      <c r="D36" s="36"/>
      <c r="E36" s="36"/>
      <c r="F36" s="37"/>
      <c r="G36" s="37"/>
      <c r="H36" s="37"/>
      <c r="I36" s="44"/>
    </row>
    <row r="37" spans="1:9" s="54" customFormat="1" ht="47.25" customHeight="1" x14ac:dyDescent="0.25">
      <c r="A37" s="51"/>
      <c r="B37" s="785" t="s">
        <v>382</v>
      </c>
      <c r="C37" s="786"/>
      <c r="D37" s="480" t="s">
        <v>379</v>
      </c>
      <c r="E37" s="480" t="s">
        <v>380</v>
      </c>
      <c r="F37" s="481" t="s">
        <v>399</v>
      </c>
      <c r="G37" s="481" t="s">
        <v>400</v>
      </c>
      <c r="H37" s="481" t="s">
        <v>378</v>
      </c>
      <c r="I37" s="53"/>
    </row>
    <row r="38" spans="1:9" s="54" customFormat="1" ht="14.25" customHeight="1" x14ac:dyDescent="0.25">
      <c r="A38" s="51"/>
      <c r="B38" s="785"/>
      <c r="C38" s="786"/>
      <c r="D38" s="480" t="s">
        <v>231</v>
      </c>
      <c r="E38" s="480" t="s">
        <v>374</v>
      </c>
      <c r="F38" s="488" t="s">
        <v>204</v>
      </c>
      <c r="G38" s="489">
        <v>0.19</v>
      </c>
      <c r="H38" s="488" t="s">
        <v>204</v>
      </c>
      <c r="I38" s="53"/>
    </row>
    <row r="39" spans="1:9" s="54" customFormat="1" ht="19.5" customHeight="1" x14ac:dyDescent="0.25">
      <c r="A39" s="51"/>
      <c r="B39" s="789"/>
      <c r="C39" s="790"/>
      <c r="D39" s="312"/>
      <c r="E39" s="313"/>
      <c r="F39" s="332"/>
      <c r="G39" s="315">
        <f>F39*G38+F39</f>
        <v>0</v>
      </c>
      <c r="H39" s="315">
        <f>G39*$C$44</f>
        <v>0</v>
      </c>
      <c r="I39" s="53"/>
    </row>
    <row r="40" spans="1:9" s="54" customFormat="1" ht="19.5" customHeight="1" x14ac:dyDescent="0.25">
      <c r="A40" s="51"/>
      <c r="B40" s="789"/>
      <c r="C40" s="790"/>
      <c r="D40" s="309"/>
      <c r="E40" s="310"/>
      <c r="F40" s="333"/>
      <c r="G40" s="315">
        <f t="shared" ref="G40:G42" si="2">F40*G39+F40</f>
        <v>0</v>
      </c>
      <c r="H40" s="315">
        <f t="shared" ref="H40:H42" si="3">G40*$C$44</f>
        <v>0</v>
      </c>
      <c r="I40" s="53"/>
    </row>
    <row r="41" spans="1:9" s="54" customFormat="1" ht="19.5" customHeight="1" x14ac:dyDescent="0.25">
      <c r="A41" s="51"/>
      <c r="B41" s="789"/>
      <c r="C41" s="790"/>
      <c r="D41" s="309"/>
      <c r="E41" s="310"/>
      <c r="F41" s="333"/>
      <c r="G41" s="315">
        <f t="shared" si="2"/>
        <v>0</v>
      </c>
      <c r="H41" s="315">
        <f t="shared" si="3"/>
        <v>0</v>
      </c>
      <c r="I41" s="53"/>
    </row>
    <row r="42" spans="1:9" s="54" customFormat="1" ht="19.5" customHeight="1" x14ac:dyDescent="0.25">
      <c r="A42" s="51"/>
      <c r="B42" s="789"/>
      <c r="C42" s="790"/>
      <c r="D42" s="309"/>
      <c r="E42" s="310"/>
      <c r="F42" s="333"/>
      <c r="G42" s="315">
        <f t="shared" si="2"/>
        <v>0</v>
      </c>
      <c r="H42" s="315">
        <f t="shared" si="3"/>
        <v>0</v>
      </c>
      <c r="I42" s="53"/>
    </row>
    <row r="43" spans="1:9" s="54" customFormat="1" ht="8.25" customHeight="1" thickBot="1" x14ac:dyDescent="0.3">
      <c r="A43" s="51"/>
      <c r="B43" s="469"/>
      <c r="C43" s="469"/>
      <c r="D43" s="469"/>
      <c r="E43" s="469"/>
      <c r="F43" s="469"/>
      <c r="G43" s="469"/>
      <c r="H43" s="469"/>
      <c r="I43" s="53"/>
    </row>
    <row r="44" spans="1:9" s="54" customFormat="1" ht="19.5" customHeight="1" thickBot="1" x14ac:dyDescent="0.3">
      <c r="A44" s="51"/>
      <c r="B44" s="474" t="s">
        <v>365</v>
      </c>
      <c r="C44" s="305"/>
      <c r="D44" s="484"/>
      <c r="E44" s="484"/>
      <c r="F44" s="485" t="s">
        <v>405</v>
      </c>
      <c r="G44" s="486"/>
      <c r="H44" s="475">
        <f>SUM(H39:H42)*12</f>
        <v>0</v>
      </c>
      <c r="I44" s="53"/>
    </row>
    <row r="45" spans="1:9" s="54" customFormat="1" ht="15" customHeight="1" x14ac:dyDescent="0.25">
      <c r="A45" s="51"/>
      <c r="B45" s="780"/>
      <c r="C45" s="780"/>
      <c r="D45" s="780"/>
      <c r="E45" s="780"/>
      <c r="F45" s="780"/>
      <c r="G45" s="780"/>
      <c r="H45" s="780"/>
      <c r="I45" s="53"/>
    </row>
    <row r="46" spans="1:9" s="54" customFormat="1" ht="15" customHeight="1" x14ac:dyDescent="0.25">
      <c r="A46" s="51"/>
      <c r="B46" s="487"/>
      <c r="C46" s="487"/>
      <c r="D46" s="487"/>
      <c r="E46" s="773" t="s">
        <v>381</v>
      </c>
      <c r="F46" s="774"/>
      <c r="G46" s="774"/>
      <c r="H46" s="775"/>
      <c r="I46" s="53"/>
    </row>
    <row r="47" spans="1:9" s="54" customFormat="1" ht="9.75" customHeight="1" x14ac:dyDescent="0.25">
      <c r="A47" s="64"/>
      <c r="B47" s="68"/>
      <c r="C47" s="69"/>
      <c r="D47" s="69"/>
      <c r="E47" s="70"/>
      <c r="F47" s="71"/>
      <c r="G47" s="72"/>
      <c r="H47" s="73"/>
      <c r="I47" s="66"/>
    </row>
    <row r="48" spans="1:9" ht="6" customHeight="1" x14ac:dyDescent="0.2">
      <c r="A48" s="74"/>
      <c r="B48" s="74"/>
      <c r="C48" s="74"/>
      <c r="D48" s="74"/>
      <c r="E48" s="74"/>
      <c r="F48" s="74"/>
      <c r="G48" s="74"/>
      <c r="H48" s="74"/>
      <c r="I48" s="74"/>
    </row>
    <row r="49" spans="1:9" ht="4.5" customHeight="1" x14ac:dyDescent="0.25">
      <c r="A49" s="31"/>
      <c r="B49" s="62"/>
      <c r="C49" s="63"/>
      <c r="D49" s="63"/>
      <c r="E49" s="63"/>
      <c r="F49" s="32"/>
      <c r="G49" s="32"/>
      <c r="H49" s="32"/>
      <c r="I49" s="33"/>
    </row>
    <row r="50" spans="1:9" ht="18" customHeight="1" x14ac:dyDescent="0.35">
      <c r="A50" s="35"/>
      <c r="B50" s="321" t="s">
        <v>168</v>
      </c>
      <c r="C50" s="36"/>
      <c r="D50" s="36"/>
      <c r="E50" s="36"/>
      <c r="F50" s="37"/>
      <c r="G50" s="37"/>
      <c r="H50" s="37"/>
      <c r="I50" s="44"/>
    </row>
    <row r="51" spans="1:9" ht="12" customHeight="1" x14ac:dyDescent="0.35">
      <c r="A51" s="35"/>
      <c r="B51" s="322"/>
      <c r="C51" s="39"/>
      <c r="D51" s="39"/>
      <c r="E51" s="39"/>
      <c r="F51" s="41"/>
      <c r="G51" s="41"/>
      <c r="H51" s="41"/>
      <c r="I51" s="44"/>
    </row>
    <row r="52" spans="1:9" s="54" customFormat="1" ht="45.75" customHeight="1" x14ac:dyDescent="0.25">
      <c r="A52" s="51"/>
      <c r="B52" s="791" t="s">
        <v>383</v>
      </c>
      <c r="C52" s="778"/>
      <c r="D52" s="461" t="s">
        <v>384</v>
      </c>
      <c r="E52" s="461" t="s">
        <v>385</v>
      </c>
      <c r="F52" s="461" t="s">
        <v>426</v>
      </c>
      <c r="G52" s="461" t="s">
        <v>388</v>
      </c>
      <c r="H52" s="490" t="s">
        <v>389</v>
      </c>
      <c r="I52" s="53"/>
    </row>
    <row r="53" spans="1:9" s="54" customFormat="1" ht="15.75" customHeight="1" x14ac:dyDescent="0.25">
      <c r="A53" s="51"/>
      <c r="B53" s="791"/>
      <c r="C53" s="778"/>
      <c r="D53" s="461" t="s">
        <v>231</v>
      </c>
      <c r="E53" s="461" t="s">
        <v>374</v>
      </c>
      <c r="F53" s="491" t="s">
        <v>386</v>
      </c>
      <c r="G53" s="491" t="s">
        <v>204</v>
      </c>
      <c r="H53" s="492" t="s">
        <v>204</v>
      </c>
      <c r="I53" s="53"/>
    </row>
    <row r="54" spans="1:9" s="54" customFormat="1" ht="19.5" customHeight="1" x14ac:dyDescent="0.25">
      <c r="A54" s="51"/>
      <c r="B54" s="792"/>
      <c r="C54" s="793"/>
      <c r="D54" s="318"/>
      <c r="E54" s="319"/>
      <c r="F54" s="319"/>
      <c r="G54" s="320"/>
      <c r="H54" s="493">
        <f>G54*C56</f>
        <v>0</v>
      </c>
      <c r="I54" s="53"/>
    </row>
    <row r="55" spans="1:9" s="54" customFormat="1" ht="8.25" customHeight="1" thickBot="1" x14ac:dyDescent="0.3">
      <c r="A55" s="51"/>
      <c r="B55" s="469"/>
      <c r="C55" s="469"/>
      <c r="D55" s="469"/>
      <c r="E55" s="469"/>
      <c r="F55" s="469"/>
      <c r="G55" s="469"/>
      <c r="H55" s="469"/>
      <c r="I55" s="53"/>
    </row>
    <row r="56" spans="1:9" s="54" customFormat="1" ht="19.5" customHeight="1" thickBot="1" x14ac:dyDescent="0.3">
      <c r="A56" s="51"/>
      <c r="B56" s="474" t="s">
        <v>365</v>
      </c>
      <c r="C56" s="305"/>
      <c r="D56" s="484"/>
      <c r="E56" s="484"/>
      <c r="F56" s="485" t="s">
        <v>405</v>
      </c>
      <c r="G56" s="486"/>
      <c r="H56" s="475">
        <f>SUM(H54:H54)*12</f>
        <v>0</v>
      </c>
      <c r="I56" s="53"/>
    </row>
    <row r="57" spans="1:9" s="54" customFormat="1" ht="15" customHeight="1" x14ac:dyDescent="0.25">
      <c r="A57" s="51"/>
      <c r="B57" s="780"/>
      <c r="C57" s="780"/>
      <c r="D57" s="780"/>
      <c r="E57" s="780"/>
      <c r="F57" s="780"/>
      <c r="G57" s="780"/>
      <c r="H57" s="780"/>
      <c r="I57" s="53"/>
    </row>
    <row r="58" spans="1:9" s="54" customFormat="1" ht="17.25" customHeight="1" x14ac:dyDescent="0.25">
      <c r="A58" s="51"/>
      <c r="B58" s="487"/>
      <c r="C58" s="487"/>
      <c r="D58" s="487"/>
      <c r="E58" s="773" t="s">
        <v>387</v>
      </c>
      <c r="F58" s="774"/>
      <c r="G58" s="774"/>
      <c r="H58" s="775"/>
      <c r="I58" s="53"/>
    </row>
    <row r="59" spans="1:9" s="54" customFormat="1" ht="11.25" customHeight="1" x14ac:dyDescent="0.25">
      <c r="A59" s="64"/>
      <c r="B59" s="68"/>
      <c r="C59" s="69"/>
      <c r="D59" s="69"/>
      <c r="E59" s="70"/>
      <c r="F59" s="71"/>
      <c r="G59" s="72"/>
      <c r="H59" s="73"/>
      <c r="I59" s="66"/>
    </row>
    <row r="60" spans="1:9" x14ac:dyDescent="0.2">
      <c r="C60" s="75"/>
      <c r="H60" s="317"/>
    </row>
    <row r="61" spans="1:9" ht="15.75" x14ac:dyDescent="0.25">
      <c r="A61" s="198"/>
      <c r="H61" s="317"/>
    </row>
    <row r="62" spans="1:9" ht="15.75" x14ac:dyDescent="0.25">
      <c r="C62" s="198"/>
      <c r="H62" s="317"/>
    </row>
  </sheetData>
  <customSheetViews>
    <customSheetView guid="{499BF58F-3C0C-468F-A4E4-95F39F3414B4}" showPageBreaks="1" showGridLines="0" hiddenRows="1" view="pageLayout" topLeftCell="A25">
      <selection activeCell="H10" sqref="H10"/>
      <pageMargins left="1.2598425196850394" right="0.74803149606299213" top="1.5748031496062993" bottom="0.78740157480314965" header="0.51181102362204722" footer="0.6692913385826772"/>
      <pageSetup paperSize="9" scale="77" orientation="portrait" horizontalDpi="4294967292" verticalDpi="300" r:id="rId1"/>
      <headerFooter alignWithMargins="0">
        <oddHeader>&amp;L&amp;G&amp;C&amp;"-,Standard"&amp;18
Verhandlungsunterlagen&amp;R&amp;"Calibri,Fett"&amp;16
 Blatt 9</oddHeader>
      </headerFooter>
    </customSheetView>
    <customSheetView guid="{FE47325C-8A5E-4260-B467-DF6AC8B402AA}" showPageBreaks="1" showGridLines="0" hiddenRows="1" view="pageLayout" topLeftCell="A25">
      <selection activeCell="H10" sqref="H10"/>
      <pageMargins left="1.2598425196850394" right="0.74803149606299213" top="1.5748031496062993" bottom="0.78740157480314965" header="0.51181102362204722" footer="0.6692913385826772"/>
      <pageSetup paperSize="9" scale="77" orientation="portrait" horizontalDpi="4294967292" verticalDpi="300" r:id="rId2"/>
      <headerFooter alignWithMargins="0">
        <oddHeader>&amp;L&amp;G&amp;C&amp;"-,Standard"&amp;18
Verhandlungsunterlagen&amp;R&amp;"Calibri,Fett"&amp;16
 Blatt 9</oddHeader>
      </headerFooter>
    </customSheetView>
  </customSheetViews>
  <mergeCells count="27">
    <mergeCell ref="B57:H57"/>
    <mergeCell ref="E58:H58"/>
    <mergeCell ref="B45:H45"/>
    <mergeCell ref="E46:H46"/>
    <mergeCell ref="B52:C53"/>
    <mergeCell ref="B54:C54"/>
    <mergeCell ref="B39:C39"/>
    <mergeCell ref="B40:C40"/>
    <mergeCell ref="B41:C41"/>
    <mergeCell ref="B42:C42"/>
    <mergeCell ref="B30:H30"/>
    <mergeCell ref="E31:H31"/>
    <mergeCell ref="B37:C38"/>
    <mergeCell ref="B22:C23"/>
    <mergeCell ref="B24:C24"/>
    <mergeCell ref="B25:C25"/>
    <mergeCell ref="B26:C26"/>
    <mergeCell ref="B27:C27"/>
    <mergeCell ref="A1:B1"/>
    <mergeCell ref="C1:F1"/>
    <mergeCell ref="G1:I1"/>
    <mergeCell ref="E16:H16"/>
    <mergeCell ref="B6:B7"/>
    <mergeCell ref="C6:C7"/>
    <mergeCell ref="D6:D7"/>
    <mergeCell ref="B13:G13"/>
    <mergeCell ref="D14:G14"/>
  </mergeCells>
  <phoneticPr fontId="5" type="noConversion"/>
  <printOptions gridLinesSet="0"/>
  <pageMargins left="0.94488188976377963" right="0.35433070866141736" top="0.52135416666666667" bottom="0.39370078740157483" header="0.51181102362204722" footer="0.6692913385826772"/>
  <pageSetup paperSize="9" scale="77" orientation="portrait" r:id="rId3"/>
  <headerFooter alignWithMargins="0"/>
  <drawing r:id="rId4"/>
  <legacyDrawingHF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Standardeigenschaften</tns:defaultPropertyEditorNamespace>
</tns:customPropertyEditors>
</file>

<file path=customXml/itemProps1.xml><?xml version="1.0" encoding="utf-8"?>
<ds:datastoreItem xmlns:ds="http://schemas.openxmlformats.org/officeDocument/2006/customXml" ds:itemID="{58BB7A2A-A016-4D33-ADD4-5CAF00C5F54E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Deckblatt Angebot (Blatt 1)</vt:lpstr>
      <vt:lpstr>Blatt 2 </vt:lpstr>
      <vt:lpstr>Blatt  3</vt:lpstr>
      <vt:lpstr>Blatt  4</vt:lpstr>
      <vt:lpstr>Blatt  5</vt:lpstr>
      <vt:lpstr>Blatt  6</vt:lpstr>
      <vt:lpstr>Blatt 7</vt:lpstr>
      <vt:lpstr>Blatt  8</vt:lpstr>
      <vt:lpstr>Blatt  9</vt:lpstr>
      <vt:lpstr>Blatt  10</vt:lpstr>
      <vt:lpstr>Blatt 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Entgeltvereinbarung</dc:title>
  <dc:creator>Geschäftsstelle</dc:creator>
  <cp:lastModifiedBy>Dreißig, Mareike</cp:lastModifiedBy>
  <cp:lastPrinted>2018-05-31T11:05:09Z</cp:lastPrinted>
  <dcterms:created xsi:type="dcterms:W3CDTF">1999-02-08T15:46:22Z</dcterms:created>
  <dcterms:modified xsi:type="dcterms:W3CDTF">2021-08-04T11:36:31Z</dcterms:modified>
</cp:coreProperties>
</file>